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473E3FA-1642-4399-A4EF-78FA621E81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právnené_výdavky_infraštr" sheetId="5" r:id="rId1"/>
    <sheet name="intenzita pomoci" sheetId="3" r:id="rId2"/>
    <sheet name="Harmonogram" sheetId="4" r:id="rId3"/>
  </sheets>
  <definedNames>
    <definedName name="JPRL">#REF!</definedName>
    <definedName name="Lesné_oblasti_alebo_podoblasti_Vysoký_stupeň_ohrozenia_podkôrnym_hmyzom">#REF!</definedName>
    <definedName name="Smrek">#REF!</definedName>
  </definedNames>
  <calcPr calcId="181029"/>
</workbook>
</file>

<file path=xl/calcChain.xml><?xml version="1.0" encoding="utf-8"?>
<calcChain xmlns="http://schemas.openxmlformats.org/spreadsheetml/2006/main">
  <c r="D7" i="3" l="1"/>
  <c r="Q3" i="5"/>
  <c r="L13" i="5" l="1"/>
  <c r="K13" i="5"/>
  <c r="J13" i="5"/>
  <c r="I13" i="5"/>
  <c r="C6" i="4" l="1"/>
  <c r="C5" i="4"/>
  <c r="C4" i="4"/>
  <c r="D6" i="3"/>
  <c r="D5" i="3"/>
  <c r="Q14" i="5" l="1"/>
  <c r="Q13" i="5"/>
  <c r="J14" i="5"/>
  <c r="K14" i="5"/>
  <c r="K16" i="5" s="1"/>
  <c r="L14" i="5"/>
  <c r="I14" i="5"/>
  <c r="Q16" i="5" l="1"/>
  <c r="L16" i="5"/>
  <c r="J16" i="5"/>
  <c r="I16" i="5"/>
  <c r="O130" i="5" l="1"/>
  <c r="N130" i="5"/>
  <c r="R130" i="5" s="1"/>
  <c r="H130" i="5"/>
  <c r="O129" i="5"/>
  <c r="N129" i="5"/>
  <c r="R129" i="5" s="1"/>
  <c r="H129" i="5"/>
  <c r="O128" i="5"/>
  <c r="N128" i="5"/>
  <c r="R128" i="5" s="1"/>
  <c r="H128" i="5"/>
  <c r="O127" i="5"/>
  <c r="N127" i="5"/>
  <c r="R127" i="5" s="1"/>
  <c r="H127" i="5"/>
  <c r="O126" i="5"/>
  <c r="N126" i="5"/>
  <c r="R126" i="5" s="1"/>
  <c r="H126" i="5"/>
  <c r="O125" i="5"/>
  <c r="N125" i="5"/>
  <c r="R125" i="5" s="1"/>
  <c r="H125" i="5"/>
  <c r="O124" i="5"/>
  <c r="N124" i="5"/>
  <c r="R124" i="5" s="1"/>
  <c r="H124" i="5"/>
  <c r="O123" i="5"/>
  <c r="N123" i="5"/>
  <c r="R123" i="5" s="1"/>
  <c r="H123" i="5"/>
  <c r="O122" i="5"/>
  <c r="N122" i="5"/>
  <c r="R122" i="5" s="1"/>
  <c r="H122" i="5"/>
  <c r="O121" i="5"/>
  <c r="N121" i="5"/>
  <c r="R121" i="5" s="1"/>
  <c r="H121" i="5"/>
  <c r="O120" i="5"/>
  <c r="N120" i="5"/>
  <c r="R120" i="5" s="1"/>
  <c r="H120" i="5"/>
  <c r="O119" i="5"/>
  <c r="N119" i="5"/>
  <c r="R119" i="5" s="1"/>
  <c r="H119" i="5"/>
  <c r="O118" i="5"/>
  <c r="N118" i="5"/>
  <c r="R118" i="5" s="1"/>
  <c r="H118" i="5"/>
  <c r="O117" i="5"/>
  <c r="N117" i="5"/>
  <c r="R117" i="5" s="1"/>
  <c r="H117" i="5"/>
  <c r="O116" i="5"/>
  <c r="N116" i="5"/>
  <c r="R116" i="5" s="1"/>
  <c r="H116" i="5"/>
  <c r="O115" i="5"/>
  <c r="N115" i="5"/>
  <c r="R115" i="5" s="1"/>
  <c r="H115" i="5"/>
  <c r="O114" i="5"/>
  <c r="N114" i="5"/>
  <c r="R114" i="5" s="1"/>
  <c r="H114" i="5"/>
  <c r="O113" i="5"/>
  <c r="N113" i="5"/>
  <c r="R113" i="5" s="1"/>
  <c r="H113" i="5"/>
  <c r="O112" i="5"/>
  <c r="N112" i="5"/>
  <c r="R112" i="5" s="1"/>
  <c r="H112" i="5"/>
  <c r="O111" i="5"/>
  <c r="N111" i="5"/>
  <c r="R111" i="5" s="1"/>
  <c r="H111" i="5"/>
  <c r="O110" i="5"/>
  <c r="N110" i="5"/>
  <c r="R110" i="5" s="1"/>
  <c r="H110" i="5"/>
  <c r="O109" i="5"/>
  <c r="N109" i="5"/>
  <c r="R109" i="5" s="1"/>
  <c r="H109" i="5"/>
  <c r="O108" i="5"/>
  <c r="N108" i="5"/>
  <c r="R108" i="5" s="1"/>
  <c r="H108" i="5"/>
  <c r="O107" i="5"/>
  <c r="N107" i="5"/>
  <c r="R107" i="5" s="1"/>
  <c r="H107" i="5"/>
  <c r="O106" i="5"/>
  <c r="N106" i="5"/>
  <c r="R106" i="5" s="1"/>
  <c r="H106" i="5"/>
  <c r="O105" i="5"/>
  <c r="N105" i="5"/>
  <c r="R105" i="5" s="1"/>
  <c r="H105" i="5"/>
  <c r="O104" i="5"/>
  <c r="N104" i="5"/>
  <c r="R104" i="5" s="1"/>
  <c r="H104" i="5"/>
  <c r="O103" i="5"/>
  <c r="N103" i="5"/>
  <c r="R103" i="5" s="1"/>
  <c r="H103" i="5"/>
  <c r="O102" i="5"/>
  <c r="N102" i="5"/>
  <c r="R102" i="5" s="1"/>
  <c r="H102" i="5"/>
  <c r="O101" i="5"/>
  <c r="N101" i="5"/>
  <c r="R101" i="5" s="1"/>
  <c r="H101" i="5"/>
  <c r="O100" i="5"/>
  <c r="N100" i="5"/>
  <c r="R100" i="5" s="1"/>
  <c r="H100" i="5"/>
  <c r="O99" i="5"/>
  <c r="N99" i="5"/>
  <c r="R99" i="5" s="1"/>
  <c r="H99" i="5"/>
  <c r="O98" i="5"/>
  <c r="N98" i="5"/>
  <c r="R98" i="5" s="1"/>
  <c r="H98" i="5"/>
  <c r="O97" i="5"/>
  <c r="N97" i="5"/>
  <c r="R97" i="5" s="1"/>
  <c r="H97" i="5"/>
  <c r="O96" i="5"/>
  <c r="N96" i="5"/>
  <c r="R96" i="5" s="1"/>
  <c r="H96" i="5"/>
  <c r="O95" i="5"/>
  <c r="N95" i="5"/>
  <c r="R95" i="5" s="1"/>
  <c r="H95" i="5"/>
  <c r="O94" i="5"/>
  <c r="N94" i="5"/>
  <c r="R94" i="5" s="1"/>
  <c r="H94" i="5"/>
  <c r="O93" i="5"/>
  <c r="N93" i="5"/>
  <c r="R93" i="5" s="1"/>
  <c r="H93" i="5"/>
  <c r="O92" i="5"/>
  <c r="N92" i="5"/>
  <c r="R92" i="5" s="1"/>
  <c r="H92" i="5"/>
  <c r="O91" i="5"/>
  <c r="N91" i="5"/>
  <c r="R91" i="5" s="1"/>
  <c r="H91" i="5"/>
  <c r="O90" i="5"/>
  <c r="N90" i="5"/>
  <c r="R90" i="5" s="1"/>
  <c r="H90" i="5"/>
  <c r="O89" i="5"/>
  <c r="N89" i="5"/>
  <c r="R89" i="5" s="1"/>
  <c r="H89" i="5"/>
  <c r="O88" i="5"/>
  <c r="N88" i="5"/>
  <c r="R88" i="5" s="1"/>
  <c r="H88" i="5"/>
  <c r="O87" i="5"/>
  <c r="N87" i="5"/>
  <c r="R87" i="5" s="1"/>
  <c r="H87" i="5"/>
  <c r="O86" i="5"/>
  <c r="N86" i="5"/>
  <c r="R86" i="5" s="1"/>
  <c r="H86" i="5"/>
  <c r="O85" i="5"/>
  <c r="N85" i="5"/>
  <c r="R85" i="5" s="1"/>
  <c r="H85" i="5"/>
  <c r="O84" i="5"/>
  <c r="N84" i="5"/>
  <c r="R84" i="5" s="1"/>
  <c r="H84" i="5"/>
  <c r="O83" i="5"/>
  <c r="N83" i="5"/>
  <c r="R83" i="5" s="1"/>
  <c r="H83" i="5"/>
  <c r="O82" i="5"/>
  <c r="N82" i="5"/>
  <c r="R82" i="5" s="1"/>
  <c r="H82" i="5"/>
  <c r="O81" i="5"/>
  <c r="N81" i="5"/>
  <c r="R81" i="5" s="1"/>
  <c r="H81" i="5"/>
  <c r="O80" i="5"/>
  <c r="N80" i="5"/>
  <c r="R80" i="5" s="1"/>
  <c r="H80" i="5"/>
  <c r="O79" i="5"/>
  <c r="N79" i="5"/>
  <c r="R79" i="5" s="1"/>
  <c r="H79" i="5"/>
  <c r="O78" i="5"/>
  <c r="N78" i="5"/>
  <c r="R78" i="5" s="1"/>
  <c r="H78" i="5"/>
  <c r="O77" i="5"/>
  <c r="N77" i="5"/>
  <c r="R77" i="5" s="1"/>
  <c r="H77" i="5"/>
  <c r="O76" i="5"/>
  <c r="N76" i="5"/>
  <c r="R76" i="5" s="1"/>
  <c r="H76" i="5"/>
  <c r="O75" i="5"/>
  <c r="N75" i="5"/>
  <c r="R75" i="5" s="1"/>
  <c r="H75" i="5"/>
  <c r="O74" i="5"/>
  <c r="N74" i="5"/>
  <c r="R74" i="5" s="1"/>
  <c r="H74" i="5"/>
  <c r="O73" i="5"/>
  <c r="N73" i="5"/>
  <c r="R73" i="5" s="1"/>
  <c r="H73" i="5"/>
  <c r="O72" i="5"/>
  <c r="N72" i="5"/>
  <c r="R72" i="5" s="1"/>
  <c r="H72" i="5"/>
  <c r="O71" i="5"/>
  <c r="N71" i="5"/>
  <c r="R71" i="5" s="1"/>
  <c r="H71" i="5"/>
  <c r="O70" i="5"/>
  <c r="N70" i="5"/>
  <c r="R70" i="5" s="1"/>
  <c r="H70" i="5"/>
  <c r="O69" i="5"/>
  <c r="N69" i="5"/>
  <c r="R69" i="5" s="1"/>
  <c r="H69" i="5"/>
  <c r="O68" i="5"/>
  <c r="N68" i="5"/>
  <c r="R68" i="5" s="1"/>
  <c r="H68" i="5"/>
  <c r="O67" i="5"/>
  <c r="N67" i="5"/>
  <c r="R67" i="5" s="1"/>
  <c r="H67" i="5"/>
  <c r="O66" i="5"/>
  <c r="N66" i="5"/>
  <c r="R66" i="5" s="1"/>
  <c r="H66" i="5"/>
  <c r="O65" i="5"/>
  <c r="N65" i="5"/>
  <c r="R65" i="5" s="1"/>
  <c r="H65" i="5"/>
  <c r="O64" i="5"/>
  <c r="N64" i="5"/>
  <c r="R64" i="5" s="1"/>
  <c r="H64" i="5"/>
  <c r="O63" i="5"/>
  <c r="N63" i="5"/>
  <c r="R63" i="5" s="1"/>
  <c r="H63" i="5"/>
  <c r="O62" i="5"/>
  <c r="N62" i="5"/>
  <c r="R62" i="5" s="1"/>
  <c r="H62" i="5"/>
  <c r="O61" i="5"/>
  <c r="N61" i="5"/>
  <c r="R61" i="5" s="1"/>
  <c r="H61" i="5"/>
  <c r="R60" i="5"/>
  <c r="O60" i="5"/>
  <c r="N60" i="5"/>
  <c r="H60" i="5"/>
  <c r="O59" i="5"/>
  <c r="N59" i="5"/>
  <c r="R59" i="5" s="1"/>
  <c r="H59" i="5"/>
  <c r="O58" i="5"/>
  <c r="N58" i="5"/>
  <c r="R58" i="5" s="1"/>
  <c r="H58" i="5"/>
  <c r="O57" i="5"/>
  <c r="N57" i="5"/>
  <c r="R57" i="5" s="1"/>
  <c r="H57" i="5"/>
  <c r="O56" i="5"/>
  <c r="N56" i="5"/>
  <c r="R56" i="5" s="1"/>
  <c r="H56" i="5"/>
  <c r="O55" i="5"/>
  <c r="N55" i="5"/>
  <c r="R55" i="5" s="1"/>
  <c r="H55" i="5"/>
  <c r="O54" i="5"/>
  <c r="N54" i="5"/>
  <c r="R54" i="5" s="1"/>
  <c r="H54" i="5"/>
  <c r="O53" i="5"/>
  <c r="N53" i="5"/>
  <c r="R53" i="5" s="1"/>
  <c r="H53" i="5"/>
  <c r="O52" i="5"/>
  <c r="N52" i="5"/>
  <c r="R52" i="5" s="1"/>
  <c r="H52" i="5"/>
  <c r="O51" i="5"/>
  <c r="N51" i="5"/>
  <c r="R51" i="5" s="1"/>
  <c r="H51" i="5"/>
  <c r="O50" i="5"/>
  <c r="N50" i="5"/>
  <c r="R50" i="5" s="1"/>
  <c r="H50" i="5"/>
  <c r="O49" i="5"/>
  <c r="N49" i="5"/>
  <c r="R49" i="5" s="1"/>
  <c r="H49" i="5"/>
  <c r="O48" i="5"/>
  <c r="N48" i="5"/>
  <c r="R48" i="5" s="1"/>
  <c r="H48" i="5"/>
  <c r="O47" i="5"/>
  <c r="N47" i="5"/>
  <c r="R47" i="5" s="1"/>
  <c r="H47" i="5"/>
  <c r="O46" i="5"/>
  <c r="N46" i="5"/>
  <c r="R46" i="5" s="1"/>
  <c r="H46" i="5"/>
  <c r="O45" i="5"/>
  <c r="N45" i="5"/>
  <c r="R45" i="5" s="1"/>
  <c r="H45" i="5"/>
  <c r="O44" i="5"/>
  <c r="N44" i="5"/>
  <c r="R44" i="5" s="1"/>
  <c r="H44" i="5"/>
  <c r="O43" i="5"/>
  <c r="N43" i="5"/>
  <c r="R43" i="5" s="1"/>
  <c r="H43" i="5"/>
  <c r="O42" i="5"/>
  <c r="N42" i="5"/>
  <c r="R42" i="5" s="1"/>
  <c r="H42" i="5"/>
  <c r="O41" i="5"/>
  <c r="N41" i="5"/>
  <c r="R41" i="5" s="1"/>
  <c r="H41" i="5"/>
  <c r="O40" i="5"/>
  <c r="N40" i="5"/>
  <c r="R40" i="5" s="1"/>
  <c r="H40" i="5"/>
  <c r="O39" i="5"/>
  <c r="N39" i="5"/>
  <c r="R39" i="5" s="1"/>
  <c r="H39" i="5"/>
  <c r="O38" i="5"/>
  <c r="N38" i="5"/>
  <c r="R38" i="5" s="1"/>
  <c r="H38" i="5"/>
  <c r="O37" i="5"/>
  <c r="N37" i="5"/>
  <c r="R37" i="5" s="1"/>
  <c r="H37" i="5"/>
  <c r="O36" i="5"/>
  <c r="N36" i="5"/>
  <c r="R36" i="5" s="1"/>
  <c r="H36" i="5"/>
  <c r="O35" i="5"/>
  <c r="N35" i="5"/>
  <c r="R35" i="5" s="1"/>
  <c r="H35" i="5"/>
  <c r="O34" i="5"/>
  <c r="N34" i="5"/>
  <c r="R34" i="5" s="1"/>
  <c r="H34" i="5"/>
  <c r="O33" i="5"/>
  <c r="N33" i="5"/>
  <c r="R33" i="5" s="1"/>
  <c r="H33" i="5"/>
  <c r="O32" i="5"/>
  <c r="N32" i="5"/>
  <c r="R32" i="5" s="1"/>
  <c r="H32" i="5"/>
  <c r="O31" i="5"/>
  <c r="N31" i="5"/>
  <c r="R31" i="5" s="1"/>
  <c r="H31" i="5"/>
  <c r="O30" i="5"/>
  <c r="O29" i="5"/>
  <c r="N29" i="5"/>
  <c r="R29" i="5" s="1"/>
  <c r="H29" i="5"/>
  <c r="O28" i="5"/>
  <c r="N28" i="5"/>
  <c r="R28" i="5" s="1"/>
  <c r="H28" i="5"/>
  <c r="O27" i="5"/>
  <c r="N27" i="5"/>
  <c r="R27" i="5" s="1"/>
  <c r="H27" i="5"/>
  <c r="O26" i="5"/>
  <c r="N26" i="5"/>
  <c r="R26" i="5" s="1"/>
  <c r="H26" i="5"/>
  <c r="O25" i="5"/>
  <c r="N25" i="5"/>
  <c r="R25" i="5" s="1"/>
  <c r="H25" i="5"/>
  <c r="O24" i="5"/>
  <c r="N24" i="5"/>
  <c r="R24" i="5" s="1"/>
  <c r="H24" i="5"/>
  <c r="O23" i="5"/>
  <c r="N23" i="5"/>
  <c r="R23" i="5" s="1"/>
  <c r="H23" i="5"/>
  <c r="O22" i="5"/>
  <c r="N22" i="5"/>
  <c r="R22" i="5" s="1"/>
  <c r="H22" i="5"/>
  <c r="O21" i="5"/>
  <c r="N21" i="5"/>
  <c r="H21" i="5"/>
  <c r="O20" i="5"/>
  <c r="N20" i="5"/>
  <c r="H20" i="5"/>
  <c r="I19" i="5"/>
  <c r="J18" i="5"/>
  <c r="N15" i="5"/>
  <c r="R15" i="5" s="1"/>
  <c r="Q12" i="5"/>
  <c r="M12" i="5"/>
  <c r="M16" i="5" s="1"/>
  <c r="L12" i="5"/>
  <c r="K12" i="5"/>
  <c r="J12" i="5"/>
  <c r="I12" i="5"/>
  <c r="J11" i="5"/>
  <c r="J10" i="5"/>
  <c r="K10" i="5" s="1"/>
  <c r="R21" i="5" l="1"/>
  <c r="N14" i="5"/>
  <c r="R20" i="5"/>
  <c r="N13" i="5"/>
  <c r="I6" i="5"/>
  <c r="N12" i="5"/>
  <c r="J19" i="5"/>
  <c r="J6" i="5" s="1"/>
  <c r="K11" i="5"/>
  <c r="K18" i="5"/>
  <c r="R13" i="5" l="1"/>
  <c r="Q2" i="5"/>
  <c r="Q4" i="5" s="1"/>
  <c r="R3" i="5" s="1"/>
  <c r="R14" i="5"/>
  <c r="N16" i="5"/>
  <c r="R12" i="5"/>
  <c r="K19" i="5"/>
  <c r="K6" i="5" s="1"/>
  <c r="L11" i="5"/>
  <c r="R16" i="5" l="1"/>
  <c r="L19" i="5"/>
  <c r="L6" i="5" s="1"/>
  <c r="M11" i="5"/>
  <c r="M19" i="5" l="1"/>
  <c r="M6" i="5" s="1"/>
  <c r="L10" i="5"/>
  <c r="L18" i="5"/>
  <c r="N10" i="4" l="1"/>
  <c r="N14" i="4"/>
  <c r="N13" i="4"/>
  <c r="N12" i="4"/>
  <c r="N11" i="4"/>
  <c r="M15" i="4"/>
  <c r="L15" i="4"/>
  <c r="K15" i="4"/>
  <c r="J15" i="4"/>
  <c r="I15" i="4"/>
  <c r="H15" i="4"/>
  <c r="G15" i="4"/>
  <c r="F15" i="4"/>
  <c r="E15" i="4"/>
  <c r="D15" i="4"/>
  <c r="C15" i="4"/>
  <c r="B15" i="4"/>
  <c r="E15" i="3"/>
  <c r="K14" i="3"/>
  <c r="H14" i="3"/>
  <c r="K13" i="3"/>
  <c r="H13" i="3"/>
  <c r="K12" i="3"/>
  <c r="H12" i="3"/>
  <c r="K11" i="3"/>
  <c r="H11" i="3"/>
  <c r="K10" i="3"/>
  <c r="B15" i="3"/>
  <c r="K15" i="3" l="1"/>
  <c r="N15" i="4"/>
  <c r="H10" i="3"/>
  <c r="H15" i="3" s="1"/>
  <c r="R2" i="5"/>
</calcChain>
</file>

<file path=xl/sharedStrings.xml><?xml version="1.0" encoding="utf-8"?>
<sst xmlns="http://schemas.openxmlformats.org/spreadsheetml/2006/main" count="95" uniqueCount="73">
  <si>
    <t>Žiadateľ</t>
  </si>
  <si>
    <t>IČO</t>
  </si>
  <si>
    <t>Názov projektu</t>
  </si>
  <si>
    <t>Rok</t>
  </si>
  <si>
    <t>Oprávnené výdavky projektu</t>
  </si>
  <si>
    <t>Výška žiadaného príspevku</t>
  </si>
  <si>
    <t>Vlastné zdroje</t>
  </si>
  <si>
    <t>% žiadaného prispevku</t>
  </si>
  <si>
    <t>Spolu</t>
  </si>
  <si>
    <t xml:space="preserve">Termín podania Žiadostí o platbu podľa mesiacov </t>
  </si>
  <si>
    <t>Požadovaná výška príspevku z verejných zdrojov v EUR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</si>
  <si>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</si>
  <si>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</si>
  <si>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</si>
  <si>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</si>
  <si>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</si>
  <si>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</si>
  <si>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</si>
  <si>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</si>
  <si>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</si>
  <si>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</si>
  <si>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</si>
  <si>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</si>
  <si>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vyberte rok</t>
  </si>
  <si>
    <t>Výdavky projektu  v EUR (na 2 des.miesta)</t>
  </si>
  <si>
    <t xml:space="preserve">Roky spolu </t>
  </si>
  <si>
    <t>Korekcia</t>
  </si>
  <si>
    <t>Roky spolu po korekcii</t>
  </si>
  <si>
    <t>1. Oprávnené výdavky spolu</t>
  </si>
  <si>
    <t>2. Neoprávnené výdavky spolu</t>
  </si>
  <si>
    <t>3. Celkové výdavky spolu (1+2)</t>
  </si>
  <si>
    <t>Rozpis oprávnených výdavkov</t>
  </si>
  <si>
    <t xml:space="preserve"> (v EUR na 2 desatiné miesta)</t>
  </si>
  <si>
    <t>Jednotková cena</t>
  </si>
  <si>
    <t>Množstvo</t>
  </si>
  <si>
    <t>Celkom v EUR</t>
  </si>
  <si>
    <t>Kontrola  pre žiadateľa</t>
  </si>
  <si>
    <t>vysúťažená suma celkom v EUR</t>
  </si>
  <si>
    <t>Korekcia
(vypĺňa PPA)</t>
  </si>
  <si>
    <t>Suma po korekcii</t>
  </si>
  <si>
    <t>áno</t>
  </si>
  <si>
    <t>nie</t>
  </si>
  <si>
    <t>budovanie a/alebo obnova náučných a/alebo turistických chodníkov a/alebo cyklotrás</t>
  </si>
  <si>
    <t>značenie a/alebo súvisiaca infraštruktúra; alebo v kombinácii s budovaním a/alebo obnovou náučných a/alebo turistických chodníkov a/alebo cyklotrás</t>
  </si>
  <si>
    <t>budovanie + vybavenie: objektov a/alebo centier biodiverzity na pozorovanie a/alebo učební lesnej pedagogiky a/alebo vyhliadkových veží, a/alebo pozorovateľní</t>
  </si>
  <si>
    <t>súvisiace značenie a/alebo súvisiacu infraštruktúru</t>
  </si>
  <si>
    <t>iné</t>
  </si>
  <si>
    <t>1a. Oprávnené výdavky - menej rozvinuté regióny</t>
  </si>
  <si>
    <t>1b. Oprávnené výdavky - ostatné regióny (Bratislavský kraj)</t>
  </si>
  <si>
    <t>menej rozvinuté regióny</t>
  </si>
  <si>
    <t>ostatné regióny</t>
  </si>
  <si>
    <t>Tabuľka č. 2 INTENZITA POMOCI</t>
  </si>
  <si>
    <t xml:space="preserve">Tabuľka č. 3 ČASOVÝ HARMONOGRAM PREDKLADANIA ŽIADOSTÍ O PLATBU </t>
  </si>
  <si>
    <t xml:space="preserve">Tabuľka č. 1 OPRÁVNENÉ VÝDAVKY PROJEKTU </t>
  </si>
  <si>
    <t>Katastrálne územie</t>
  </si>
  <si>
    <t xml:space="preserve">Vybudovanie spoločných zariadení a opatrení </t>
  </si>
  <si>
    <t>Suma</t>
  </si>
  <si>
    <t>percento</t>
  </si>
  <si>
    <t>Kategória výdavku</t>
  </si>
  <si>
    <t>Všeobecné náklady</t>
  </si>
  <si>
    <t>SO 07 - Cesta č. 7 - Záhradami I</t>
  </si>
  <si>
    <t>SO 08 - Cesta č. 8 - Záhradami II</t>
  </si>
  <si>
    <t>SO 09 - Cesta č. 9 - Pri Plechoticiach</t>
  </si>
  <si>
    <t>Ekostabilizačná plocha SO 04</t>
  </si>
  <si>
    <t>Ekostabilizačná plocha SO 09</t>
  </si>
  <si>
    <t>Ekostabilizačná plocha SO 16</t>
  </si>
  <si>
    <t>Ekostabilizačná plocha SO 17</t>
  </si>
  <si>
    <t>Malý Ruskov</t>
  </si>
  <si>
    <t>VZO-1 na SO 10</t>
  </si>
  <si>
    <t>VZO-2 na SO 04</t>
  </si>
  <si>
    <t>VZO-3 na SO 16</t>
  </si>
  <si>
    <t>Obec Nový Ruskov</t>
  </si>
  <si>
    <t>Spoločné zariadenia a opatrenia projektu pozemkových úprav v k.ú. Malý Ruskov - prístupové poľné cesty, výsadba a vodozádržné
opatrenia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</si>
</sst>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</cellStyleXfs>
  <cellXfs count="174">
    <xf numFmtId="0" fontId="0" fillId="0" borderId="0" xfId="0"/>
    <xf numFmtId="0" fontId="5" fillId="0" borderId="0" xfId="0" applyFont="1"/>
    <xf numFmtId="0" fontId="3" fillId="0" borderId="0" xfId="0" applyFont="1"/>
    <xf numFmtId="4" fontId="3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wrapText="1"/>
    </xf>
    <xf numFmtId="0" fontId="5" fillId="0" borderId="0" xfId="0" applyFont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2" fillId="0" borderId="0" xfId="0" applyFont="1"/>
    <xf numFmtId="0" fontId="9" fillId="0" borderId="0" xfId="0" applyFont="1" applyAlignment="1">
      <alignment vertical="center"/>
    </xf>
    <xf numFmtId="0" fontId="9" fillId="6" borderId="4" xfId="0" applyFont="1" applyFill="1" applyBorder="1" applyAlignment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  <protection hidden="1"/>
    </xf>
    <xf numFmtId="0" fontId="9" fillId="7" borderId="17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4" fontId="10" fillId="0" borderId="20" xfId="0" applyNumberFormat="1" applyFont="1" applyBorder="1" applyAlignment="1" applyProtection="1">
      <alignment vertical="center"/>
      <protection locked="0"/>
    </xf>
    <xf numFmtId="4" fontId="10" fillId="0" borderId="9" xfId="0" applyNumberFormat="1" applyFont="1" applyBorder="1" applyAlignment="1" applyProtection="1">
      <alignment vertical="center"/>
      <protection locked="0"/>
    </xf>
    <xf numFmtId="4" fontId="11" fillId="7" borderId="10" xfId="0" applyNumberFormat="1" applyFont="1" applyFill="1" applyBorder="1" applyAlignment="1" applyProtection="1">
      <alignment vertical="center"/>
      <protection hidden="1"/>
    </xf>
    <xf numFmtId="4" fontId="10" fillId="0" borderId="3" xfId="0" applyNumberFormat="1" applyFont="1" applyBorder="1" applyAlignment="1" applyProtection="1">
      <alignment vertical="center"/>
      <protection locked="0"/>
    </xf>
    <xf numFmtId="4" fontId="10" fillId="0" borderId="1" xfId="0" applyNumberFormat="1" applyFont="1" applyBorder="1" applyAlignment="1" applyProtection="1">
      <alignment vertical="center"/>
      <protection locked="0"/>
    </xf>
    <xf numFmtId="4" fontId="11" fillId="7" borderId="11" xfId="0" applyNumberFormat="1" applyFont="1" applyFill="1" applyBorder="1" applyAlignment="1" applyProtection="1">
      <alignment vertical="center"/>
      <protection hidden="1"/>
    </xf>
    <xf numFmtId="0" fontId="9" fillId="7" borderId="16" xfId="0" applyFont="1" applyFill="1" applyBorder="1" applyAlignment="1">
      <alignment horizontal="center" vertical="center"/>
    </xf>
    <xf numFmtId="4" fontId="11" fillId="7" borderId="17" xfId="0" applyNumberFormat="1" applyFont="1" applyFill="1" applyBorder="1" applyAlignment="1" applyProtection="1">
      <alignment vertical="center"/>
      <protection hidden="1"/>
    </xf>
    <xf numFmtId="4" fontId="11" fillId="7" borderId="18" xfId="0" applyNumberFormat="1" applyFont="1" applyFill="1" applyBorder="1" applyAlignment="1" applyProtection="1">
      <alignment vertical="center"/>
      <protection hidden="1"/>
    </xf>
    <xf numFmtId="4" fontId="11" fillId="7" borderId="19" xfId="0" applyNumberFormat="1" applyFont="1" applyFill="1" applyBorder="1" applyAlignment="1" applyProtection="1">
      <alignment vertical="center"/>
      <protection hidden="1"/>
    </xf>
    <xf numFmtId="4" fontId="5" fillId="4" borderId="1" xfId="0" applyNumberFormat="1" applyFont="1" applyFill="1" applyBorder="1" applyAlignment="1">
      <alignment horizontal="left" vertical="center"/>
    </xf>
    <xf numFmtId="0" fontId="3" fillId="5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8" borderId="24" xfId="0" applyFont="1" applyFill="1" applyBorder="1" applyAlignment="1">
      <alignment vertical="center"/>
    </xf>
    <xf numFmtId="0" fontId="5" fillId="8" borderId="24" xfId="0" applyFont="1" applyFill="1" applyBorder="1" applyAlignment="1" applyProtection="1">
      <alignment vertical="center"/>
      <protection hidden="1"/>
    </xf>
    <xf numFmtId="0" fontId="5" fillId="8" borderId="24" xfId="0" applyFont="1" applyFill="1" applyBorder="1" applyAlignment="1" applyProtection="1">
      <alignment horizontal="center" vertical="center"/>
      <protection hidden="1"/>
    </xf>
    <xf numFmtId="0" fontId="5" fillId="8" borderId="24" xfId="0" applyFont="1" applyFill="1" applyBorder="1" applyAlignment="1" applyProtection="1">
      <alignment horizontal="left" vertical="center"/>
      <protection hidden="1"/>
    </xf>
    <xf numFmtId="0" fontId="5" fillId="8" borderId="25" xfId="0" applyFont="1" applyFill="1" applyBorder="1" applyAlignment="1">
      <alignment vertical="center"/>
    </xf>
    <xf numFmtId="0" fontId="5" fillId="8" borderId="27" xfId="0" applyFont="1" applyFill="1" applyBorder="1" applyAlignment="1">
      <alignment vertical="center"/>
    </xf>
    <xf numFmtId="0" fontId="5" fillId="8" borderId="29" xfId="0" applyFont="1" applyFill="1" applyBorder="1" applyAlignment="1" applyProtection="1">
      <alignment horizontal="center" vertical="center"/>
      <protection locked="0"/>
    </xf>
    <xf numFmtId="0" fontId="5" fillId="8" borderId="29" xfId="0" applyFont="1" applyFill="1" applyBorder="1" applyAlignment="1" applyProtection="1">
      <alignment horizontal="center" vertical="center"/>
      <protection hidden="1"/>
    </xf>
    <xf numFmtId="0" fontId="5" fillId="8" borderId="29" xfId="0" applyFont="1" applyFill="1" applyBorder="1" applyAlignment="1">
      <alignment horizontal="center" vertical="center"/>
    </xf>
    <xf numFmtId="4" fontId="5" fillId="8" borderId="27" xfId="0" applyNumberFormat="1" applyFont="1" applyFill="1" applyBorder="1" applyAlignment="1">
      <alignment vertical="center"/>
    </xf>
    <xf numFmtId="0" fontId="5" fillId="8" borderId="30" xfId="0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vertical="center"/>
    </xf>
    <xf numFmtId="0" fontId="5" fillId="9" borderId="32" xfId="0" applyFont="1" applyFill="1" applyBorder="1" applyAlignment="1">
      <alignment vertical="center"/>
    </xf>
    <xf numFmtId="0" fontId="5" fillId="9" borderId="33" xfId="0" applyFont="1" applyFill="1" applyBorder="1" applyAlignment="1">
      <alignment vertical="center"/>
    </xf>
    <xf numFmtId="0" fontId="5" fillId="9" borderId="13" xfId="0" applyFont="1" applyFill="1" applyBorder="1" applyAlignment="1">
      <alignment vertical="center"/>
    </xf>
    <xf numFmtId="4" fontId="5" fillId="9" borderId="9" xfId="0" applyNumberFormat="1" applyFont="1" applyFill="1" applyBorder="1" applyAlignment="1">
      <alignment vertical="center"/>
    </xf>
    <xf numFmtId="0" fontId="5" fillId="9" borderId="14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4" fontId="5" fillId="9" borderId="10" xfId="0" applyNumberFormat="1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0" fontId="5" fillId="9" borderId="35" xfId="0" applyFont="1" applyFill="1" applyBorder="1" applyAlignment="1">
      <alignment vertical="center"/>
    </xf>
    <xf numFmtId="0" fontId="5" fillId="9" borderId="36" xfId="0" applyFont="1" applyFill="1" applyBorder="1" applyAlignment="1">
      <alignment vertical="center"/>
    </xf>
    <xf numFmtId="0" fontId="5" fillId="9" borderId="3" xfId="0" applyFont="1" applyFill="1" applyBorder="1" applyAlignment="1">
      <alignment vertical="center"/>
    </xf>
    <xf numFmtId="4" fontId="5" fillId="0" borderId="9" xfId="0" applyNumberFormat="1" applyFont="1" applyBorder="1" applyAlignment="1" applyProtection="1">
      <alignment vertical="center"/>
      <protection locked="0"/>
    </xf>
    <xf numFmtId="4" fontId="5" fillId="9" borderId="1" xfId="0" applyNumberFormat="1" applyFont="1" applyFill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4" fontId="5" fillId="9" borderId="11" xfId="0" applyNumberFormat="1" applyFont="1" applyFill="1" applyBorder="1" applyAlignment="1">
      <alignment vertical="center"/>
    </xf>
    <xf numFmtId="0" fontId="5" fillId="9" borderId="26" xfId="0" applyFont="1" applyFill="1" applyBorder="1" applyAlignment="1">
      <alignment vertical="center"/>
    </xf>
    <xf numFmtId="0" fontId="5" fillId="9" borderId="27" xfId="0" applyFont="1" applyFill="1" applyBorder="1" applyAlignment="1">
      <alignment vertical="center"/>
    </xf>
    <xf numFmtId="0" fontId="5" fillId="9" borderId="28" xfId="0" applyFont="1" applyFill="1" applyBorder="1" applyAlignment="1">
      <alignment vertical="center"/>
    </xf>
    <xf numFmtId="4" fontId="5" fillId="9" borderId="18" xfId="0" applyNumberFormat="1" applyFont="1" applyFill="1" applyBorder="1" applyAlignment="1">
      <alignment vertical="center"/>
    </xf>
    <xf numFmtId="4" fontId="5" fillId="9" borderId="27" xfId="0" applyNumberFormat="1" applyFont="1" applyFill="1" applyBorder="1" applyAlignment="1">
      <alignment vertical="center"/>
    </xf>
    <xf numFmtId="4" fontId="5" fillId="9" borderId="19" xfId="0" applyNumberFormat="1" applyFont="1" applyFill="1" applyBorder="1" applyAlignment="1">
      <alignment vertical="center"/>
    </xf>
    <xf numFmtId="49" fontId="3" fillId="0" borderId="0" xfId="0" applyNumberFormat="1" applyFont="1"/>
    <xf numFmtId="4" fontId="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8" borderId="37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4" fontId="5" fillId="8" borderId="29" xfId="0" applyNumberFormat="1" applyFont="1" applyFill="1" applyBorder="1" applyAlignment="1">
      <alignment horizontal="center" vertical="center" wrapText="1"/>
    </xf>
    <xf numFmtId="0" fontId="2" fillId="0" borderId="38" xfId="0" applyFont="1" applyBorder="1" applyAlignment="1" applyProtection="1">
      <alignment horizontal="center" vertical="center" wrapText="1"/>
      <protection locked="0"/>
    </xf>
    <xf numFmtId="4" fontId="3" fillId="0" borderId="20" xfId="0" applyNumberFormat="1" applyFont="1" applyBorder="1" applyAlignment="1" applyProtection="1">
      <alignment vertical="center" wrapText="1"/>
      <protection locked="0"/>
    </xf>
    <xf numFmtId="4" fontId="3" fillId="0" borderId="9" xfId="0" applyNumberFormat="1" applyFont="1" applyBorder="1" applyAlignment="1" applyProtection="1">
      <alignment vertical="center" wrapText="1"/>
      <protection locked="0"/>
    </xf>
    <xf numFmtId="4" fontId="5" fillId="9" borderId="9" xfId="0" applyNumberFormat="1" applyFont="1" applyFill="1" applyBorder="1" applyAlignment="1" applyProtection="1">
      <alignment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4" fontId="5" fillId="0" borderId="9" xfId="0" applyNumberFormat="1" applyFont="1" applyBorder="1" applyAlignment="1" applyProtection="1">
      <alignment horizontal="center" vertical="center" wrapText="1"/>
      <protection hidden="1"/>
    </xf>
    <xf numFmtId="4" fontId="5" fillId="0" borderId="9" xfId="0" applyNumberFormat="1" applyFont="1" applyBorder="1" applyAlignment="1" applyProtection="1">
      <alignment vertical="center" wrapText="1"/>
      <protection locked="0"/>
    </xf>
    <xf numFmtId="4" fontId="5" fillId="0" borderId="10" xfId="0" applyNumberFormat="1" applyFont="1" applyBorder="1" applyAlignment="1" applyProtection="1">
      <alignment vertical="center" wrapText="1"/>
      <protection hidden="1"/>
    </xf>
    <xf numFmtId="0" fontId="2" fillId="0" borderId="39" xfId="0" applyFont="1" applyBorder="1" applyAlignment="1" applyProtection="1">
      <alignment horizontal="center" vertical="center" wrapText="1"/>
      <protection locked="0"/>
    </xf>
    <xf numFmtId="4" fontId="3" fillId="0" borderId="3" xfId="0" applyNumberFormat="1" applyFont="1" applyBorder="1" applyAlignment="1" applyProtection="1">
      <alignment vertical="center"/>
      <protection locked="0"/>
    </xf>
    <xf numFmtId="4" fontId="3" fillId="0" borderId="1" xfId="0" applyNumberFormat="1" applyFont="1" applyBorder="1" applyAlignment="1" applyProtection="1">
      <alignment vertical="center"/>
      <protection locked="0"/>
    </xf>
    <xf numFmtId="4" fontId="5" fillId="0" borderId="1" xfId="0" applyNumberFormat="1" applyFont="1" applyBorder="1" applyAlignment="1" applyProtection="1">
      <alignment vertical="center"/>
      <protection locked="0"/>
    </xf>
    <xf numFmtId="4" fontId="5" fillId="0" borderId="11" xfId="0" applyNumberFormat="1" applyFont="1" applyBorder="1" applyAlignment="1" applyProtection="1">
      <alignment vertical="center"/>
      <protection hidden="1"/>
    </xf>
    <xf numFmtId="0" fontId="2" fillId="0" borderId="40" xfId="0" applyFont="1" applyBorder="1" applyAlignment="1" applyProtection="1">
      <alignment horizontal="center" vertical="center" wrapText="1"/>
      <protection locked="0"/>
    </xf>
    <xf numFmtId="4" fontId="3" fillId="0" borderId="17" xfId="0" applyNumberFormat="1" applyFont="1" applyBorder="1" applyAlignment="1" applyProtection="1">
      <alignment vertical="center"/>
      <protection locked="0"/>
    </xf>
    <xf numFmtId="4" fontId="3" fillId="0" borderId="18" xfId="0" applyNumberFormat="1" applyFont="1" applyBorder="1" applyAlignment="1" applyProtection="1">
      <alignment vertical="center"/>
      <protection locked="0"/>
    </xf>
    <xf numFmtId="4" fontId="5" fillId="0" borderId="18" xfId="0" applyNumberFormat="1" applyFont="1" applyBorder="1" applyAlignment="1" applyProtection="1">
      <alignment vertical="center"/>
      <protection locked="0"/>
    </xf>
    <xf numFmtId="4" fontId="5" fillId="0" borderId="19" xfId="0" applyNumberFormat="1" applyFont="1" applyBorder="1" applyAlignment="1" applyProtection="1">
      <alignment vertical="center"/>
      <protection hidden="1"/>
    </xf>
    <xf numFmtId="16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10" fontId="3" fillId="0" borderId="0" xfId="0" applyNumberFormat="1" applyFont="1"/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5" fillId="8" borderId="26" xfId="0" applyFont="1" applyFill="1" applyBorder="1" applyAlignment="1">
      <alignment vertical="center"/>
    </xf>
    <xf numFmtId="0" fontId="5" fillId="8" borderId="28" xfId="0" applyFont="1" applyFill="1" applyBorder="1" applyAlignment="1">
      <alignment vertical="center"/>
    </xf>
    <xf numFmtId="0" fontId="5" fillId="8" borderId="41" xfId="0" applyFont="1" applyFill="1" applyBorder="1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5" fillId="8" borderId="22" xfId="0" applyFont="1" applyFill="1" applyBorder="1" applyAlignment="1">
      <alignment horizontal="left" vertical="center"/>
    </xf>
    <xf numFmtId="0" fontId="5" fillId="8" borderId="27" xfId="0" applyFont="1" applyFill="1" applyBorder="1" applyAlignment="1">
      <alignment horizontal="left" vertical="center"/>
    </xf>
    <xf numFmtId="0" fontId="5" fillId="9" borderId="42" xfId="0" applyFont="1" applyFill="1" applyBorder="1" applyAlignment="1">
      <alignment vertical="center"/>
    </xf>
    <xf numFmtId="0" fontId="5" fillId="9" borderId="43" xfId="0" applyFont="1" applyFill="1" applyBorder="1" applyAlignment="1">
      <alignment vertical="center"/>
    </xf>
    <xf numFmtId="0" fontId="5" fillId="9" borderId="44" xfId="0" applyFont="1" applyFill="1" applyBorder="1" applyAlignment="1">
      <alignment vertical="center"/>
    </xf>
    <xf numFmtId="0" fontId="5" fillId="9" borderId="2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3" fillId="0" borderId="20" xfId="0" applyFont="1" applyBorder="1" applyAlignment="1" applyProtection="1">
      <alignment horizontal="center" vertical="center" wrapText="1"/>
      <protection locked="0"/>
    </xf>
    <xf numFmtId="4" fontId="5" fillId="9" borderId="18" xfId="0" applyNumberFormat="1" applyFont="1" applyFill="1" applyBorder="1" applyAlignment="1" applyProtection="1">
      <alignment vertical="center" wrapText="1"/>
      <protection hidden="1"/>
    </xf>
    <xf numFmtId="0" fontId="5" fillId="0" borderId="18" xfId="0" applyFont="1" applyBorder="1" applyAlignment="1" applyProtection="1">
      <alignment horizontal="center" vertical="center" wrapText="1"/>
      <protection hidden="1"/>
    </xf>
    <xf numFmtId="4" fontId="5" fillId="0" borderId="18" xfId="0" applyNumberFormat="1" applyFont="1" applyBorder="1" applyAlignment="1" applyProtection="1">
      <alignment horizontal="center" vertical="center" wrapText="1"/>
      <protection hidden="1"/>
    </xf>
    <xf numFmtId="0" fontId="3" fillId="8" borderId="26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7" borderId="0" xfId="0" applyFont="1" applyFill="1"/>
    <xf numFmtId="0" fontId="3" fillId="7" borderId="47" xfId="0" applyFont="1" applyFill="1" applyBorder="1" applyAlignment="1">
      <alignment vertical="center"/>
    </xf>
    <xf numFmtId="0" fontId="3" fillId="7" borderId="35" xfId="0" applyFont="1" applyFill="1" applyBorder="1"/>
    <xf numFmtId="4" fontId="3" fillId="7" borderId="3" xfId="0" applyNumberFormat="1" applyFont="1" applyFill="1" applyBorder="1"/>
    <xf numFmtId="0" fontId="3" fillId="7" borderId="3" xfId="0" applyFont="1" applyFill="1" applyBorder="1" applyAlignment="1">
      <alignment vertical="center"/>
    </xf>
    <xf numFmtId="0" fontId="5" fillId="7" borderId="2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7" xfId="0" applyFont="1" applyBorder="1" applyAlignment="1" applyProtection="1">
      <alignment horizontal="center" vertical="center" wrapText="1"/>
      <protection locked="0"/>
    </xf>
    <xf numFmtId="10" fontId="3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right" vertical="center"/>
    </xf>
    <xf numFmtId="10" fontId="3" fillId="0" borderId="0" xfId="0" applyNumberFormat="1" applyFont="1" applyAlignment="1">
      <alignment horizontal="right" vertical="center"/>
    </xf>
    <xf numFmtId="10" fontId="3" fillId="0" borderId="0" xfId="0" applyNumberFormat="1" applyFont="1" applyAlignment="1">
      <alignment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4" fillId="0" borderId="2" xfId="0" applyFont="1" applyBorder="1"/>
    <xf numFmtId="0" fontId="0" fillId="0" borderId="35" xfId="0" applyBorder="1"/>
    <xf numFmtId="0" fontId="0" fillId="0" borderId="3" xfId="0" applyBorder="1"/>
    <xf numFmtId="0" fontId="14" fillId="0" borderId="48" xfId="0" applyFont="1" applyBorder="1"/>
    <xf numFmtId="0" fontId="0" fillId="0" borderId="32" xfId="0" applyBorder="1"/>
    <xf numFmtId="0" fontId="0" fillId="0" borderId="13" xfId="0" applyBorder="1"/>
    <xf numFmtId="0" fontId="3" fillId="0" borderId="0" xfId="0" applyFont="1" applyAlignment="1" applyProtection="1">
      <alignment horizontal="left" vertical="center"/>
      <protection locked="0"/>
    </xf>
    <xf numFmtId="0" fontId="5" fillId="8" borderId="21" xfId="0" applyFont="1" applyFill="1" applyBorder="1" applyAlignment="1">
      <alignment horizontal="left" vertical="center"/>
    </xf>
    <xf numFmtId="0" fontId="5" fillId="8" borderId="22" xfId="0" applyFont="1" applyFill="1" applyBorder="1" applyAlignment="1">
      <alignment horizontal="left" vertical="center"/>
    </xf>
    <xf numFmtId="0" fontId="5" fillId="8" borderId="23" xfId="0" applyFont="1" applyFill="1" applyBorder="1" applyAlignment="1">
      <alignment horizontal="left" vertical="center"/>
    </xf>
    <xf numFmtId="0" fontId="5" fillId="8" borderId="26" xfId="0" applyFont="1" applyFill="1" applyBorder="1" applyAlignment="1">
      <alignment horizontal="left" vertical="center"/>
    </xf>
    <xf numFmtId="0" fontId="5" fillId="8" borderId="27" xfId="0" applyFont="1" applyFill="1" applyBorder="1" applyAlignment="1">
      <alignment horizontal="left" vertical="center"/>
    </xf>
    <xf numFmtId="0" fontId="5" fillId="8" borderId="28" xfId="0" applyFont="1" applyFill="1" applyBorder="1" applyAlignment="1">
      <alignment horizontal="left" vertical="center"/>
    </xf>
    <xf numFmtId="0" fontId="12" fillId="8" borderId="45" xfId="0" applyFont="1" applyFill="1" applyBorder="1" applyAlignment="1">
      <alignment horizontal="center" vertical="center" wrapText="1"/>
    </xf>
    <xf numFmtId="0" fontId="12" fillId="8" borderId="46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4" fontId="2" fillId="0" borderId="3" xfId="0" applyNumberFormat="1" applyFont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3" borderId="1" xfId="0" applyNumberFormat="1" applyFont="1" applyFill="1" applyBorder="1" applyAlignment="1" applyProtection="1">
      <alignment horizontal="center" vertical="center"/>
      <protection hidden="1"/>
    </xf>
    <xf numFmtId="10" fontId="2" fillId="3" borderId="1" xfId="0" applyNumberFormat="1" applyFont="1" applyFill="1" applyBorder="1" applyAlignment="1" applyProtection="1">
      <alignment horizontal="center" vertical="center"/>
      <protection hidden="1"/>
    </xf>
    <xf numFmtId="10" fontId="2" fillId="3" borderId="11" xfId="0" applyNumberFormat="1" applyFont="1" applyFill="1" applyBorder="1" applyAlignment="1" applyProtection="1">
      <alignment horizontal="center" vertical="center"/>
      <protection hidden="1"/>
    </xf>
    <xf numFmtId="4" fontId="9" fillId="6" borderId="5" xfId="0" applyNumberFormat="1" applyFont="1" applyFill="1" applyBorder="1" applyAlignment="1" applyProtection="1">
      <alignment horizontal="center" vertical="center"/>
      <protection hidden="1"/>
    </xf>
    <xf numFmtId="4" fontId="9" fillId="6" borderId="6" xfId="0" applyNumberFormat="1" applyFont="1" applyFill="1" applyBorder="1" applyAlignment="1" applyProtection="1">
      <alignment horizontal="center" vertical="center"/>
      <protection hidden="1"/>
    </xf>
    <xf numFmtId="10" fontId="9" fillId="6" borderId="6" xfId="0" applyNumberFormat="1" applyFont="1" applyFill="1" applyBorder="1" applyAlignment="1" applyProtection="1">
      <alignment horizontal="center" vertical="center"/>
      <protection hidden="1"/>
    </xf>
    <xf numFmtId="10" fontId="9" fillId="6" borderId="7" xfId="0" applyNumberFormat="1" applyFont="1" applyFill="1" applyBorder="1" applyAlignment="1" applyProtection="1">
      <alignment horizontal="center" vertical="center"/>
      <protection hidden="1"/>
    </xf>
    <xf numFmtId="4" fontId="2" fillId="0" borderId="9" xfId="0" applyNumberFormat="1" applyFont="1" applyBorder="1" applyAlignment="1" applyProtection="1">
      <alignment horizontal="center" vertical="center"/>
      <protection locked="0"/>
    </xf>
    <xf numFmtId="4" fontId="2" fillId="3" borderId="9" xfId="0" applyNumberFormat="1" applyFont="1" applyFill="1" applyBorder="1" applyAlignment="1" applyProtection="1">
      <alignment horizontal="center" vertical="center"/>
      <protection hidden="1"/>
    </xf>
    <xf numFmtId="10" fontId="2" fillId="3" borderId="9" xfId="0" applyNumberFormat="1" applyFont="1" applyFill="1" applyBorder="1" applyAlignment="1" applyProtection="1">
      <alignment horizontal="center" vertical="center"/>
      <protection hidden="1"/>
    </xf>
    <xf numFmtId="10" fontId="2" fillId="3" borderId="10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9" fillId="6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left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4" fontId="3" fillId="10" borderId="9" xfId="0" applyNumberFormat="1" applyFont="1" applyFill="1" applyBorder="1" applyAlignment="1" applyProtection="1">
      <alignment vertical="center" wrapText="1"/>
      <protection locked="0"/>
    </xf>
  </cellXfs>
  <cellStyles count="6">
    <cellStyle name="Normálna" xfId="0" builtinId="0"/>
    <cellStyle name="Normálna 2" xfId="1" xr:uid="{00000000-0005-0000-0000-000001000000}"/>
    <cellStyle name="Normálne 2" xfId="2" xr:uid="{00000000-0005-0000-0000-000002000000}"/>
    <cellStyle name="Normálne 2 2" xfId="5" xr:uid="{00000000-0005-0000-0000-000003000000}"/>
    <cellStyle name="Normálne 3" xfId="3" xr:uid="{00000000-0005-0000-0000-000004000000}"/>
    <cellStyle name="normálne_KLs" xfId="4" xr:uid="{00000000-0005-0000-0000-000005000000}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30"/>
  <sheetViews>
    <sheetView tabSelected="1" zoomScale="70" zoomScaleNormal="70" workbookViewId="0">
      <selection activeCell="AA22" sqref="AA22"/>
    </sheetView>
  </sheetViews>
  <sheetFormatPr defaultColWidth="9.109375" defaultRowHeight="13.8" x14ac:dyDescent="0.3"/>
  <cols>
    <col min="1" max="1" width="3.33203125" style="2" customWidth="1"/>
    <col min="2" max="2" width="12.6640625" style="2" customWidth="1"/>
    <col min="3" max="3" width="16.109375" style="2" bestFit="1" customWidth="1"/>
    <col min="4" max="4" width="31.88671875" style="2" customWidth="1"/>
    <col min="5" max="5" width="22" style="2" customWidth="1"/>
    <col min="6" max="6" width="10.5546875" style="2" customWidth="1"/>
    <col min="7" max="7" width="8.88671875" style="2" customWidth="1"/>
    <col min="8" max="8" width="11.6640625" style="2" customWidth="1"/>
    <col min="9" max="12" width="11" style="2" customWidth="1"/>
    <col min="13" max="13" width="11" style="2" hidden="1" customWidth="1"/>
    <col min="14" max="15" width="11.6640625" style="2" customWidth="1"/>
    <col min="16" max="16" width="15" style="3" customWidth="1"/>
    <col min="17" max="17" width="10.88671875" style="2" customWidth="1"/>
    <col min="18" max="18" width="11.6640625" style="2" customWidth="1"/>
    <col min="19" max="19" width="13.6640625" style="2" hidden="1" customWidth="1"/>
    <col min="20" max="20" width="13.33203125" style="2" hidden="1" customWidth="1"/>
    <col min="21" max="21" width="19.5546875" style="2" hidden="1" customWidth="1"/>
    <col min="22" max="22" width="13.33203125" style="8" hidden="1" customWidth="1"/>
    <col min="23" max="23" width="69.33203125" style="2" hidden="1" customWidth="1"/>
    <col min="24" max="24" width="15.33203125" style="2" bestFit="1" customWidth="1"/>
    <col min="25" max="25" width="9.109375" style="2"/>
    <col min="26" max="26" width="11.44140625" style="8" bestFit="1" customWidth="1"/>
    <col min="27" max="27" width="18.88671875" style="2" bestFit="1" customWidth="1"/>
    <col min="28" max="16384" width="9.109375" style="2"/>
  </cols>
  <sheetData>
    <row r="1" spans="1:23" ht="15" customHeight="1" x14ac:dyDescent="0.3">
      <c r="A1" s="1" t="s">
        <v>53</v>
      </c>
      <c r="Q1" s="115" t="s">
        <v>56</v>
      </c>
      <c r="R1" s="114" t="s">
        <v>57</v>
      </c>
      <c r="T1" s="27" t="s">
        <v>23</v>
      </c>
      <c r="U1" s="8"/>
    </row>
    <row r="2" spans="1:23" ht="15" customHeight="1" x14ac:dyDescent="0.3">
      <c r="A2" s="1"/>
      <c r="N2" s="113" t="s">
        <v>55</v>
      </c>
      <c r="O2" s="110"/>
      <c r="P2" s="111"/>
      <c r="Q2" s="117">
        <f>SUMIFS($R$20:$R$130,$E$20:$E$130,U11)</f>
        <v>756581.90999999992</v>
      </c>
      <c r="R2" s="119">
        <f>IFERROR(Q2/$Q$4,0)</f>
        <v>1</v>
      </c>
      <c r="T2" s="28">
        <v>2022</v>
      </c>
      <c r="U2" s="8"/>
    </row>
    <row r="3" spans="1:23" ht="15" customHeight="1" x14ac:dyDescent="0.3">
      <c r="A3" s="1"/>
      <c r="I3" s="28"/>
      <c r="J3" s="138"/>
      <c r="K3" s="138"/>
      <c r="N3" s="113" t="s">
        <v>59</v>
      </c>
      <c r="O3" s="108"/>
      <c r="P3" s="109"/>
      <c r="Q3" s="117">
        <f>SUMIFS($R$20:$R$130,$E$20:$E$130,U12)</f>
        <v>0</v>
      </c>
      <c r="R3" s="119">
        <f>IFERROR(Q3/$Q$4,0)</f>
        <v>0</v>
      </c>
      <c r="T3" s="28">
        <v>2023</v>
      </c>
      <c r="U3" s="8"/>
    </row>
    <row r="4" spans="1:23" ht="15" customHeight="1" x14ac:dyDescent="0.3">
      <c r="A4" s="1"/>
      <c r="C4" s="7" t="s">
        <v>0</v>
      </c>
      <c r="D4" s="126" t="s">
        <v>71</v>
      </c>
      <c r="E4" s="127"/>
      <c r="F4" s="127"/>
      <c r="G4" s="127"/>
      <c r="H4" s="127"/>
      <c r="I4" s="127"/>
      <c r="J4" s="127"/>
      <c r="K4" s="128"/>
      <c r="N4" s="113" t="s">
        <v>8</v>
      </c>
      <c r="O4" s="110"/>
      <c r="P4" s="112"/>
      <c r="Q4" s="116">
        <f>SUM(Q2:Q3)</f>
        <v>756581.90999999992</v>
      </c>
      <c r="R4" s="119">
        <v>0</v>
      </c>
      <c r="T4" s="28">
        <v>2024</v>
      </c>
      <c r="U4" s="8"/>
    </row>
    <row r="5" spans="1:23" ht="15" customHeight="1" x14ac:dyDescent="0.3">
      <c r="A5" s="1"/>
      <c r="C5" s="7" t="s">
        <v>1</v>
      </c>
      <c r="D5" s="126">
        <v>331791</v>
      </c>
      <c r="E5" s="127"/>
      <c r="F5" s="127"/>
      <c r="G5" s="127"/>
      <c r="H5" s="127"/>
      <c r="I5" s="127"/>
      <c r="J5" s="127"/>
      <c r="K5" s="128"/>
      <c r="N5" s="120"/>
      <c r="P5" s="28"/>
      <c r="Q5" s="121"/>
      <c r="R5" s="122"/>
      <c r="T5" s="28">
        <v>2025</v>
      </c>
    </row>
    <row r="6" spans="1:23" ht="15" hidden="1" customHeight="1" x14ac:dyDescent="0.3">
      <c r="A6" s="1"/>
      <c r="D6" s="89"/>
      <c r="E6" s="89"/>
      <c r="F6" s="89"/>
      <c r="G6" s="89"/>
      <c r="H6" s="89"/>
      <c r="I6" s="90">
        <f>IF(AND(I19="",I12&gt;0),1,0)</f>
        <v>0</v>
      </c>
      <c r="J6" s="90">
        <f>IF(AND(J19="",J12&gt;0),1,0)</f>
        <v>0</v>
      </c>
      <c r="K6" s="90">
        <f>IF(AND(K19="",K12&gt;0),1,0)</f>
        <v>0</v>
      </c>
      <c r="L6" s="4">
        <f>IF(AND(L19="",L12&gt;0),1,0)</f>
        <v>0</v>
      </c>
      <c r="M6" s="4">
        <f>IF(AND(M19="",M12&gt;0),1,0)</f>
        <v>0</v>
      </c>
      <c r="P6" s="28"/>
      <c r="Q6" s="138"/>
      <c r="R6" s="138"/>
    </row>
    <row r="7" spans="1:23" ht="31.2" customHeight="1" x14ac:dyDescent="0.3">
      <c r="A7" s="1"/>
      <c r="C7" s="7" t="s">
        <v>2</v>
      </c>
      <c r="D7" s="129" t="s">
        <v>72</v>
      </c>
      <c r="E7" s="130"/>
      <c r="F7" s="130"/>
      <c r="G7" s="130"/>
      <c r="H7" s="130"/>
      <c r="I7" s="130"/>
      <c r="J7" s="130"/>
      <c r="K7" s="131"/>
      <c r="L7" s="6"/>
      <c r="N7" s="120"/>
      <c r="R7" s="123"/>
    </row>
    <row r="8" spans="1:23" ht="15" customHeight="1" x14ac:dyDescent="0.3">
      <c r="A8" s="1"/>
      <c r="C8" s="7" t="s">
        <v>54</v>
      </c>
      <c r="D8" s="147" t="s">
        <v>67</v>
      </c>
      <c r="E8" s="147"/>
      <c r="F8" s="147"/>
      <c r="G8" s="147"/>
      <c r="H8" s="147"/>
      <c r="I8" s="147"/>
      <c r="J8" s="147"/>
      <c r="K8" s="147"/>
      <c r="L8" s="6"/>
    </row>
    <row r="9" spans="1:23" ht="14.4" thickBot="1" x14ac:dyDescent="0.35">
      <c r="W9" s="2" t="s">
        <v>40</v>
      </c>
    </row>
    <row r="10" spans="1:23" ht="20.100000000000001" customHeight="1" thickBot="1" x14ac:dyDescent="0.35">
      <c r="A10" s="139" t="s">
        <v>24</v>
      </c>
      <c r="B10" s="140"/>
      <c r="C10" s="140"/>
      <c r="D10" s="141"/>
      <c r="E10" s="95"/>
      <c r="F10" s="93"/>
      <c r="G10" s="29"/>
      <c r="H10" s="29"/>
      <c r="I10" s="30"/>
      <c r="J10" s="30">
        <f>IF(OR(I11="vyberte rok",I11=""),"",I11)</f>
        <v>2023</v>
      </c>
      <c r="K10" s="31" t="str">
        <f>IF(J10="","","----")</f>
        <v>----</v>
      </c>
      <c r="L10" s="32">
        <f>IF(OR(I11="vyberte rok",I11=""),"",MAXA(I11:M11))</f>
        <v>2025</v>
      </c>
      <c r="M10" s="29"/>
      <c r="N10" s="29"/>
      <c r="O10" s="29"/>
      <c r="P10" s="29"/>
      <c r="Q10" s="29"/>
      <c r="R10" s="33"/>
      <c r="W10" s="2" t="s">
        <v>41</v>
      </c>
    </row>
    <row r="11" spans="1:23" ht="24.75" customHeight="1" thickBot="1" x14ac:dyDescent="0.35">
      <c r="A11" s="142"/>
      <c r="B11" s="143"/>
      <c r="C11" s="143"/>
      <c r="D11" s="144"/>
      <c r="E11" s="96"/>
      <c r="F11" s="91"/>
      <c r="G11" s="34"/>
      <c r="H11" s="34"/>
      <c r="I11" s="35">
        <v>2023</v>
      </c>
      <c r="J11" s="36">
        <f>IF(I11="vyberte rok","",IF(I11="","",IF(I11+1&gt;2025,"",SUM(I11+1))))</f>
        <v>2024</v>
      </c>
      <c r="K11" s="36">
        <f>IF(I11="vyberte rok","",IF(I11="","",IF(J11="","",IF(J11+1&gt;2025,"",SUM(J11+1)))))</f>
        <v>2025</v>
      </c>
      <c r="L11" s="36" t="str">
        <f>IF(I11="vyberte rok","",IF(I11="","",IF(K11="","",IF(K11+1&gt;2025,"",SUM(K11+1)))))</f>
        <v/>
      </c>
      <c r="M11" s="36" t="str">
        <f>IF(I11="vyberte rok","",IF(I11="","",IF(L11="","",IF(L11+1&gt;2025,"",SUM(L11+1)))))</f>
        <v/>
      </c>
      <c r="N11" s="37" t="s">
        <v>25</v>
      </c>
      <c r="O11" s="34"/>
      <c r="P11" s="38"/>
      <c r="Q11" s="37" t="s">
        <v>26</v>
      </c>
      <c r="R11" s="39" t="s">
        <v>27</v>
      </c>
      <c r="U11" s="107" t="s">
        <v>55</v>
      </c>
    </row>
    <row r="12" spans="1:23" ht="20.100000000000001" customHeight="1" x14ac:dyDescent="0.3">
      <c r="A12" s="40" t="s">
        <v>28</v>
      </c>
      <c r="B12" s="41"/>
      <c r="C12" s="41"/>
      <c r="D12" s="42"/>
      <c r="E12" s="41"/>
      <c r="F12" s="41"/>
      <c r="G12" s="41"/>
      <c r="H12" s="43"/>
      <c r="I12" s="44">
        <f t="shared" ref="I12:M12" si="0">SUM(I20:I130)</f>
        <v>616084.59</v>
      </c>
      <c r="J12" s="44">
        <f t="shared" si="0"/>
        <v>140497.32</v>
      </c>
      <c r="K12" s="44">
        <f t="shared" si="0"/>
        <v>0</v>
      </c>
      <c r="L12" s="44">
        <f t="shared" si="0"/>
        <v>0</v>
      </c>
      <c r="M12" s="44">
        <f t="shared" si="0"/>
        <v>0</v>
      </c>
      <c r="N12" s="44">
        <f>SUM(N20:N130)</f>
        <v>756581.90999999992</v>
      </c>
      <c r="O12" s="45"/>
      <c r="P12" s="46"/>
      <c r="Q12" s="44">
        <f>SUM(Q20:Q130)</f>
        <v>0</v>
      </c>
      <c r="R12" s="47">
        <f>SUM(R20:R130)</f>
        <v>756581.90999999992</v>
      </c>
      <c r="U12" s="107" t="s">
        <v>59</v>
      </c>
    </row>
    <row r="13" spans="1:23" ht="20.100000000000001" customHeight="1" x14ac:dyDescent="0.3">
      <c r="A13" s="97" t="s">
        <v>47</v>
      </c>
      <c r="B13" s="98"/>
      <c r="C13" s="98"/>
      <c r="D13" s="99"/>
      <c r="E13" s="98"/>
      <c r="F13" s="98"/>
      <c r="G13" s="98"/>
      <c r="H13" s="100"/>
      <c r="I13" s="44">
        <f>SUM(I20:I130)</f>
        <v>616084.59</v>
      </c>
      <c r="J13" s="44">
        <f t="shared" ref="J13:L13" si="1">SUM(J20:J130)</f>
        <v>140497.32</v>
      </c>
      <c r="K13" s="44">
        <f t="shared" si="1"/>
        <v>0</v>
      </c>
      <c r="L13" s="44">
        <f t="shared" si="1"/>
        <v>0</v>
      </c>
      <c r="M13" s="44"/>
      <c r="N13" s="44">
        <f>SUMIFS(N20:N130,E20:E130,"menej rozvinuté regióny")</f>
        <v>0</v>
      </c>
      <c r="O13" s="46"/>
      <c r="P13" s="46"/>
      <c r="Q13" s="44">
        <f>SUMIFS(Q20:Q130,E20:E130,"menej rozvinuté regióny")</f>
        <v>0</v>
      </c>
      <c r="R13" s="47">
        <f>SUM(R20:R130)</f>
        <v>756581.90999999992</v>
      </c>
      <c r="U13" s="107"/>
      <c r="W13" s="101" t="s">
        <v>49</v>
      </c>
    </row>
    <row r="14" spans="1:23" ht="20.100000000000001" hidden="1" customHeight="1" x14ac:dyDescent="0.3">
      <c r="A14" s="97" t="s">
        <v>48</v>
      </c>
      <c r="B14" s="98"/>
      <c r="C14" s="98"/>
      <c r="D14" s="99"/>
      <c r="E14" s="98"/>
      <c r="F14" s="98"/>
      <c r="G14" s="98"/>
      <c r="H14" s="100"/>
      <c r="I14" s="44">
        <f>SUMIFS(I20:I130,$E$20:$E$130,"ostatné regióny")</f>
        <v>0</v>
      </c>
      <c r="J14" s="44">
        <f t="shared" ref="J14:L14" si="2">SUMIFS(J20:J130,$E$20:$E$130,"ostatné regióny")</f>
        <v>0</v>
      </c>
      <c r="K14" s="44">
        <f t="shared" si="2"/>
        <v>0</v>
      </c>
      <c r="L14" s="44">
        <f t="shared" si="2"/>
        <v>0</v>
      </c>
      <c r="M14" s="44"/>
      <c r="N14" s="44">
        <f>SUMIFS(N20:N130,E20:E130,"ostatné regióny")</f>
        <v>0</v>
      </c>
      <c r="O14" s="46"/>
      <c r="P14" s="46"/>
      <c r="Q14" s="44">
        <f>SUMIFS(Q20:Q130,E20:E130,"ostatné regióny")</f>
        <v>0</v>
      </c>
      <c r="R14" s="47">
        <f>SUMIFS(R20:R130,E20:E130,"ostatné regióny")</f>
        <v>0</v>
      </c>
      <c r="W14" s="101" t="s">
        <v>50</v>
      </c>
    </row>
    <row r="15" spans="1:23" ht="20.100000000000001" customHeight="1" x14ac:dyDescent="0.3">
      <c r="A15" s="48" t="s">
        <v>29</v>
      </c>
      <c r="B15" s="49"/>
      <c r="C15" s="49"/>
      <c r="D15" s="50"/>
      <c r="E15" s="49"/>
      <c r="F15" s="49"/>
      <c r="G15" s="49"/>
      <c r="H15" s="51"/>
      <c r="I15" s="52"/>
      <c r="J15" s="52"/>
      <c r="K15" s="52"/>
      <c r="L15" s="52"/>
      <c r="M15" s="52"/>
      <c r="N15" s="53">
        <f>SUM(I15:M15)</f>
        <v>0</v>
      </c>
      <c r="O15" s="54"/>
      <c r="P15" s="54"/>
      <c r="Q15" s="79"/>
      <c r="R15" s="55">
        <f>N15-Q15</f>
        <v>0</v>
      </c>
    </row>
    <row r="16" spans="1:23" ht="20.100000000000001" customHeight="1" thickBot="1" x14ac:dyDescent="0.35">
      <c r="A16" s="56" t="s">
        <v>30</v>
      </c>
      <c r="B16" s="57"/>
      <c r="C16" s="57"/>
      <c r="D16" s="58"/>
      <c r="E16" s="57"/>
      <c r="F16" s="57"/>
      <c r="G16" s="57"/>
      <c r="H16" s="57"/>
      <c r="I16" s="59">
        <f>SUM(I13:I15)</f>
        <v>616084.59</v>
      </c>
      <c r="J16" s="59">
        <f>SUM(J13:J15)</f>
        <v>140497.32</v>
      </c>
      <c r="K16" s="59">
        <f>SUM(K13:K15)</f>
        <v>0</v>
      </c>
      <c r="L16" s="59">
        <f>SUM(L13:L15)</f>
        <v>0</v>
      </c>
      <c r="M16" s="59">
        <f t="shared" ref="M16" si="3">SUM(M12:M15)</f>
        <v>0</v>
      </c>
      <c r="N16" s="59">
        <f>SUM(N13:N15)</f>
        <v>0</v>
      </c>
      <c r="O16" s="57"/>
      <c r="P16" s="60"/>
      <c r="Q16" s="59">
        <f>SUM(Q13:Q15)</f>
        <v>0</v>
      </c>
      <c r="R16" s="61">
        <f>SUM(R13:R15)</f>
        <v>756581.90999999992</v>
      </c>
      <c r="W16" s="62"/>
    </row>
    <row r="17" spans="1:27" ht="14.4" thickBot="1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3"/>
      <c r="Q17" s="6"/>
      <c r="R17" s="6"/>
      <c r="W17" s="62"/>
    </row>
    <row r="18" spans="1:27" ht="24.9" customHeight="1" thickBot="1" x14ac:dyDescent="0.35">
      <c r="A18" s="93" t="s">
        <v>31</v>
      </c>
      <c r="B18" s="93"/>
      <c r="C18" s="93"/>
      <c r="D18" s="33"/>
      <c r="E18" s="145" t="s">
        <v>58</v>
      </c>
      <c r="F18" s="29"/>
      <c r="G18" s="29"/>
      <c r="H18" s="29"/>
      <c r="I18" s="29"/>
      <c r="J18" s="30">
        <f>IF(OR(I11="vyberte rok",I11=""),"",I11)</f>
        <v>2023</v>
      </c>
      <c r="K18" s="31" t="str">
        <f>IF(J10="","","----")</f>
        <v>----</v>
      </c>
      <c r="L18" s="32">
        <f>IF(OR(I11="vyberte rok",I11=""),"",MAXA(I11:M11))</f>
        <v>2025</v>
      </c>
      <c r="M18" s="30"/>
      <c r="N18" s="29"/>
      <c r="O18" s="29"/>
      <c r="P18" s="29"/>
      <c r="Q18" s="29"/>
      <c r="R18" s="33"/>
      <c r="T18" s="64"/>
      <c r="V18" s="64"/>
      <c r="W18" s="62"/>
    </row>
    <row r="19" spans="1:27" ht="24.9" customHeight="1" thickBot="1" x14ac:dyDescent="0.35">
      <c r="A19" s="106" t="s">
        <v>32</v>
      </c>
      <c r="B19" s="34"/>
      <c r="C19" s="91"/>
      <c r="D19" s="92"/>
      <c r="E19" s="146"/>
      <c r="F19" s="65" t="s">
        <v>33</v>
      </c>
      <c r="G19" s="66" t="s">
        <v>34</v>
      </c>
      <c r="H19" s="37" t="s">
        <v>35</v>
      </c>
      <c r="I19" s="37">
        <f>IF(OR(I11="vyberte rok",I11=""),"",I11)</f>
        <v>2023</v>
      </c>
      <c r="J19" s="37">
        <f>IF(OR(I11="vyberte rok",I11=""),"",J11)</f>
        <v>2024</v>
      </c>
      <c r="K19" s="36">
        <f>IF(OR(I11="vyberte rok",I11=""),"",K11)</f>
        <v>2025</v>
      </c>
      <c r="L19" s="36" t="str">
        <f>IF(OR(I11="vyberte rok",I11=""),"",L11)</f>
        <v/>
      </c>
      <c r="M19" s="36" t="str">
        <f>IF(OR(I11="vyberte rok",I11=""),"",M11)</f>
        <v/>
      </c>
      <c r="N19" s="37" t="s">
        <v>8</v>
      </c>
      <c r="O19" s="66" t="s">
        <v>36</v>
      </c>
      <c r="P19" s="67" t="s">
        <v>37</v>
      </c>
      <c r="Q19" s="66" t="s">
        <v>38</v>
      </c>
      <c r="R19" s="39" t="s">
        <v>39</v>
      </c>
      <c r="T19" s="8"/>
      <c r="U19" s="64"/>
      <c r="W19" s="62"/>
      <c r="AA19" s="28"/>
    </row>
    <row r="20" spans="1:27" s="5" customFormat="1" ht="39" customHeight="1" x14ac:dyDescent="0.3">
      <c r="A20" s="68">
        <v>1</v>
      </c>
      <c r="B20" s="135" t="s">
        <v>60</v>
      </c>
      <c r="C20" s="136"/>
      <c r="D20" s="137"/>
      <c r="E20" s="102" t="s">
        <v>55</v>
      </c>
      <c r="F20" s="69">
        <v>216204.42</v>
      </c>
      <c r="G20" s="70">
        <v>1</v>
      </c>
      <c r="H20" s="71">
        <f>ROUNDDOWN(F20*G20,2)</f>
        <v>216204.42</v>
      </c>
      <c r="I20" s="70">
        <v>216204.42</v>
      </c>
      <c r="J20" s="173"/>
      <c r="K20" s="173"/>
      <c r="L20" s="70"/>
      <c r="M20" s="70"/>
      <c r="N20" s="71">
        <f t="shared" ref="N20:N51" si="4">SUM(I20:M20)</f>
        <v>216204.42</v>
      </c>
      <c r="O20" s="72" t="str">
        <f t="shared" ref="O20:O51" si="5">IF(ROUNDDOWN(F20*G20,2)-ROUNDDOWN(SUM(I20:M20),2)=0,"","zlý súčet")</f>
        <v/>
      </c>
      <c r="P20" s="73"/>
      <c r="Q20" s="74"/>
      <c r="R20" s="75">
        <f t="shared" ref="R20:R83" si="6">N20-Q20</f>
        <v>216204.42</v>
      </c>
      <c r="U20" s="64"/>
      <c r="V20" s="64"/>
      <c r="W20" s="64" t="s">
        <v>42</v>
      </c>
      <c r="Z20" s="86"/>
      <c r="AA20" s="87"/>
    </row>
    <row r="21" spans="1:27" ht="39" customHeight="1" x14ac:dyDescent="0.3">
      <c r="A21" s="76">
        <v>2</v>
      </c>
      <c r="B21" s="132" t="s">
        <v>61</v>
      </c>
      <c r="C21" s="133"/>
      <c r="D21" s="134"/>
      <c r="E21" s="102" t="s">
        <v>55</v>
      </c>
      <c r="F21" s="77">
        <v>96021.7</v>
      </c>
      <c r="G21" s="78">
        <v>1</v>
      </c>
      <c r="H21" s="71">
        <f t="shared" ref="H21:H84" si="7">ROUNDDOWN(F21*G21,2)</f>
        <v>96021.7</v>
      </c>
      <c r="I21" s="78">
        <v>96021.7</v>
      </c>
      <c r="J21" s="77"/>
      <c r="K21" s="78"/>
      <c r="L21" s="78"/>
      <c r="M21" s="78"/>
      <c r="N21" s="71">
        <f t="shared" si="4"/>
        <v>96021.7</v>
      </c>
      <c r="O21" s="72" t="str">
        <f t="shared" si="5"/>
        <v/>
      </c>
      <c r="P21" s="73"/>
      <c r="Q21" s="79"/>
      <c r="R21" s="80">
        <f t="shared" si="6"/>
        <v>96021.7</v>
      </c>
      <c r="T21" s="64"/>
      <c r="U21" s="64"/>
      <c r="V21" s="64"/>
      <c r="W21" s="94" t="s">
        <v>43</v>
      </c>
      <c r="AA21" s="87"/>
    </row>
    <row r="22" spans="1:27" ht="39" customHeight="1" x14ac:dyDescent="0.3">
      <c r="A22" s="76">
        <v>3</v>
      </c>
      <c r="B22" s="132" t="s">
        <v>62</v>
      </c>
      <c r="C22" s="133"/>
      <c r="D22" s="134"/>
      <c r="E22" s="102" t="s">
        <v>55</v>
      </c>
      <c r="F22" s="77">
        <v>256124.05</v>
      </c>
      <c r="G22" s="78">
        <v>1</v>
      </c>
      <c r="H22" s="71">
        <f t="shared" si="7"/>
        <v>256124.05</v>
      </c>
      <c r="I22" s="78">
        <v>256124.05</v>
      </c>
      <c r="J22" s="77"/>
      <c r="K22" s="78"/>
      <c r="L22" s="78"/>
      <c r="M22" s="78"/>
      <c r="N22" s="71">
        <f t="shared" si="4"/>
        <v>256124.05</v>
      </c>
      <c r="O22" s="72" t="str">
        <f t="shared" si="5"/>
        <v/>
      </c>
      <c r="P22" s="73"/>
      <c r="Q22" s="79"/>
      <c r="R22" s="80">
        <f t="shared" si="6"/>
        <v>256124.05</v>
      </c>
      <c r="T22" s="64"/>
      <c r="U22" s="64"/>
      <c r="V22" s="64"/>
      <c r="W22" s="94" t="s">
        <v>44</v>
      </c>
      <c r="AA22" s="87"/>
    </row>
    <row r="23" spans="1:27" ht="39" customHeight="1" x14ac:dyDescent="0.3">
      <c r="A23" s="76">
        <v>4</v>
      </c>
      <c r="B23" s="132" t="s">
        <v>63</v>
      </c>
      <c r="C23" s="133"/>
      <c r="D23" s="134"/>
      <c r="E23" s="102" t="s">
        <v>55</v>
      </c>
      <c r="F23" s="77">
        <v>18394.919999999998</v>
      </c>
      <c r="G23" s="78">
        <v>1</v>
      </c>
      <c r="H23" s="71">
        <f t="shared" si="7"/>
        <v>18394.919999999998</v>
      </c>
      <c r="I23" s="78"/>
      <c r="J23" s="78">
        <v>18394.919999999998</v>
      </c>
      <c r="K23" s="78"/>
      <c r="L23" s="78"/>
      <c r="M23" s="78"/>
      <c r="N23" s="71">
        <f t="shared" si="4"/>
        <v>18394.919999999998</v>
      </c>
      <c r="O23" s="72" t="str">
        <f t="shared" si="5"/>
        <v/>
      </c>
      <c r="P23" s="73"/>
      <c r="Q23" s="79"/>
      <c r="R23" s="80">
        <f t="shared" si="6"/>
        <v>18394.919999999998</v>
      </c>
      <c r="T23" s="64"/>
      <c r="U23" s="64"/>
      <c r="V23" s="64"/>
      <c r="W23" s="62" t="s">
        <v>45</v>
      </c>
      <c r="AA23" s="87"/>
    </row>
    <row r="24" spans="1:27" ht="39" customHeight="1" x14ac:dyDescent="0.3">
      <c r="A24" s="76">
        <v>5</v>
      </c>
      <c r="B24" s="132" t="s">
        <v>64</v>
      </c>
      <c r="C24" s="133"/>
      <c r="D24" s="134"/>
      <c r="E24" s="102" t="s">
        <v>55</v>
      </c>
      <c r="F24" s="77">
        <v>19680</v>
      </c>
      <c r="G24" s="78">
        <v>1</v>
      </c>
      <c r="H24" s="71">
        <f t="shared" si="7"/>
        <v>19680</v>
      </c>
      <c r="I24" s="78"/>
      <c r="J24" s="78">
        <v>19680</v>
      </c>
      <c r="K24" s="78"/>
      <c r="L24" s="78"/>
      <c r="M24" s="78"/>
      <c r="N24" s="71">
        <f t="shared" si="4"/>
        <v>19680</v>
      </c>
      <c r="O24" s="72" t="str">
        <f t="shared" si="5"/>
        <v/>
      </c>
      <c r="P24" s="73"/>
      <c r="Q24" s="79"/>
      <c r="R24" s="80">
        <f t="shared" si="6"/>
        <v>19680</v>
      </c>
      <c r="T24" s="64"/>
      <c r="U24" s="64"/>
      <c r="V24" s="64"/>
      <c r="W24" s="2" t="s">
        <v>46</v>
      </c>
      <c r="AA24" s="87"/>
    </row>
    <row r="25" spans="1:27" ht="39" customHeight="1" x14ac:dyDescent="0.3">
      <c r="A25" s="76">
        <v>6</v>
      </c>
      <c r="B25" s="132" t="s">
        <v>65</v>
      </c>
      <c r="C25" s="133"/>
      <c r="D25" s="134"/>
      <c r="E25" s="102" t="s">
        <v>55</v>
      </c>
      <c r="F25" s="77">
        <v>24262.2</v>
      </c>
      <c r="G25" s="78">
        <v>1</v>
      </c>
      <c r="H25" s="71">
        <f t="shared" si="7"/>
        <v>24262.2</v>
      </c>
      <c r="I25" s="78"/>
      <c r="J25" s="78">
        <v>24262.2</v>
      </c>
      <c r="K25" s="78"/>
      <c r="L25" s="78"/>
      <c r="M25" s="78"/>
      <c r="N25" s="71">
        <f t="shared" si="4"/>
        <v>24262.2</v>
      </c>
      <c r="O25" s="72" t="str">
        <f t="shared" si="5"/>
        <v/>
      </c>
      <c r="P25" s="73"/>
      <c r="Q25" s="79"/>
      <c r="R25" s="80">
        <f t="shared" si="6"/>
        <v>24262.2</v>
      </c>
      <c r="T25" s="64"/>
      <c r="U25" s="64"/>
      <c r="V25" s="64"/>
      <c r="X25" s="3"/>
      <c r="AA25" s="87"/>
    </row>
    <row r="26" spans="1:27" ht="39" customHeight="1" x14ac:dyDescent="0.3">
      <c r="A26" s="76">
        <v>7</v>
      </c>
      <c r="B26" s="132" t="s">
        <v>66</v>
      </c>
      <c r="C26" s="133"/>
      <c r="D26" s="134"/>
      <c r="E26" s="102" t="s">
        <v>55</v>
      </c>
      <c r="F26" s="77">
        <v>78160.2</v>
      </c>
      <c r="G26" s="78">
        <v>1</v>
      </c>
      <c r="H26" s="71">
        <f t="shared" si="7"/>
        <v>78160.2</v>
      </c>
      <c r="I26" s="78"/>
      <c r="J26" s="78">
        <v>78160.2</v>
      </c>
      <c r="K26" s="78"/>
      <c r="L26" s="78"/>
      <c r="M26" s="78"/>
      <c r="N26" s="71">
        <f t="shared" si="4"/>
        <v>78160.2</v>
      </c>
      <c r="O26" s="72" t="str">
        <f t="shared" si="5"/>
        <v/>
      </c>
      <c r="P26" s="73"/>
      <c r="Q26" s="79"/>
      <c r="R26" s="80">
        <f t="shared" si="6"/>
        <v>78160.2</v>
      </c>
      <c r="T26" s="64"/>
      <c r="U26" s="64"/>
      <c r="V26" s="64"/>
      <c r="X26" s="3"/>
      <c r="AA26" s="87"/>
    </row>
    <row r="27" spans="1:27" ht="39" customHeight="1" x14ac:dyDescent="0.3">
      <c r="A27" s="76">
        <v>8</v>
      </c>
      <c r="B27" s="132" t="s">
        <v>68</v>
      </c>
      <c r="C27" s="133"/>
      <c r="D27" s="134"/>
      <c r="E27" s="102" t="s">
        <v>55</v>
      </c>
      <c r="F27" s="77">
        <v>10513.49</v>
      </c>
      <c r="G27" s="78">
        <v>1</v>
      </c>
      <c r="H27" s="71">
        <f t="shared" si="7"/>
        <v>10513.49</v>
      </c>
      <c r="I27" s="78">
        <v>10513.49</v>
      </c>
      <c r="J27" s="78"/>
      <c r="K27" s="78"/>
      <c r="L27" s="78"/>
      <c r="M27" s="78"/>
      <c r="N27" s="71">
        <f t="shared" si="4"/>
        <v>10513.49</v>
      </c>
      <c r="O27" s="72" t="str">
        <f t="shared" si="5"/>
        <v/>
      </c>
      <c r="P27" s="73"/>
      <c r="Q27" s="79"/>
      <c r="R27" s="80">
        <f t="shared" si="6"/>
        <v>10513.49</v>
      </c>
      <c r="T27" s="64"/>
      <c r="U27" s="64"/>
      <c r="V27" s="64"/>
      <c r="X27" s="3"/>
      <c r="Y27" s="88"/>
      <c r="AA27" s="87"/>
    </row>
    <row r="28" spans="1:27" ht="39" customHeight="1" x14ac:dyDescent="0.3">
      <c r="A28" s="76">
        <v>9</v>
      </c>
      <c r="B28" s="132" t="s">
        <v>69</v>
      </c>
      <c r="C28" s="133"/>
      <c r="D28" s="134"/>
      <c r="E28" s="102" t="s">
        <v>55</v>
      </c>
      <c r="F28" s="77">
        <v>14769.79</v>
      </c>
      <c r="G28" s="78">
        <v>1</v>
      </c>
      <c r="H28" s="71">
        <f t="shared" si="7"/>
        <v>14769.79</v>
      </c>
      <c r="I28" s="78">
        <v>14769.79</v>
      </c>
      <c r="J28" s="78"/>
      <c r="K28" s="78"/>
      <c r="L28" s="78"/>
      <c r="M28" s="78"/>
      <c r="N28" s="71">
        <f t="shared" si="4"/>
        <v>14769.79</v>
      </c>
      <c r="O28" s="72" t="str">
        <f t="shared" si="5"/>
        <v/>
      </c>
      <c r="P28" s="73"/>
      <c r="Q28" s="79"/>
      <c r="R28" s="80">
        <f t="shared" si="6"/>
        <v>14769.79</v>
      </c>
      <c r="T28" s="64"/>
      <c r="U28" s="64"/>
      <c r="V28" s="64"/>
      <c r="X28" s="3"/>
      <c r="AA28" s="87"/>
    </row>
    <row r="29" spans="1:27" ht="39" customHeight="1" x14ac:dyDescent="0.3">
      <c r="A29" s="76">
        <v>10</v>
      </c>
      <c r="B29" s="132" t="s">
        <v>70</v>
      </c>
      <c r="C29" s="133"/>
      <c r="D29" s="134"/>
      <c r="E29" s="102" t="s">
        <v>55</v>
      </c>
      <c r="F29" s="77">
        <v>22451.14</v>
      </c>
      <c r="G29" s="78">
        <v>1</v>
      </c>
      <c r="H29" s="71">
        <f t="shared" si="7"/>
        <v>22451.14</v>
      </c>
      <c r="I29" s="78">
        <v>22451.14</v>
      </c>
      <c r="J29" s="78"/>
      <c r="K29" s="78"/>
      <c r="L29" s="78"/>
      <c r="M29" s="78"/>
      <c r="N29" s="71">
        <f t="shared" si="4"/>
        <v>22451.14</v>
      </c>
      <c r="O29" s="72" t="str">
        <f t="shared" si="5"/>
        <v/>
      </c>
      <c r="P29" s="73"/>
      <c r="Q29" s="79"/>
      <c r="R29" s="80">
        <f t="shared" si="6"/>
        <v>22451.14</v>
      </c>
      <c r="T29" s="64"/>
      <c r="U29" s="64"/>
      <c r="V29" s="64"/>
      <c r="X29" s="3"/>
      <c r="AA29" s="87"/>
    </row>
    <row r="30" spans="1:27" ht="39" customHeight="1" x14ac:dyDescent="0.3">
      <c r="A30" s="76">
        <v>11</v>
      </c>
      <c r="B30" s="124"/>
      <c r="C30" s="124"/>
      <c r="D30" s="124"/>
      <c r="E30" s="102"/>
      <c r="F30" s="77"/>
      <c r="G30" s="78"/>
      <c r="H30" s="71"/>
      <c r="I30" s="78"/>
      <c r="J30" s="78"/>
      <c r="K30" s="78"/>
      <c r="L30" s="78"/>
      <c r="M30" s="78"/>
      <c r="N30" s="71"/>
      <c r="O30" s="72" t="str">
        <f t="shared" si="5"/>
        <v/>
      </c>
      <c r="P30" s="73"/>
      <c r="Q30" s="79"/>
      <c r="R30" s="80"/>
      <c r="T30" s="64"/>
      <c r="U30" s="64"/>
      <c r="V30" s="64"/>
      <c r="AA30" s="87"/>
    </row>
    <row r="31" spans="1:27" ht="39" customHeight="1" x14ac:dyDescent="0.3">
      <c r="A31" s="76">
        <v>12</v>
      </c>
      <c r="B31" s="124"/>
      <c r="C31" s="124"/>
      <c r="D31" s="124"/>
      <c r="E31" s="102"/>
      <c r="F31" s="77"/>
      <c r="G31" s="78"/>
      <c r="H31" s="71">
        <f t="shared" si="7"/>
        <v>0</v>
      </c>
      <c r="I31" s="78"/>
      <c r="J31" s="78"/>
      <c r="K31" s="78"/>
      <c r="L31" s="78"/>
      <c r="M31" s="78"/>
      <c r="N31" s="71">
        <f t="shared" si="4"/>
        <v>0</v>
      </c>
      <c r="O31" s="72" t="str">
        <f t="shared" si="5"/>
        <v/>
      </c>
      <c r="P31" s="73"/>
      <c r="Q31" s="79"/>
      <c r="R31" s="80">
        <f t="shared" si="6"/>
        <v>0</v>
      </c>
      <c r="T31" s="64"/>
      <c r="U31" s="64"/>
      <c r="V31" s="64"/>
      <c r="AA31" s="87"/>
    </row>
    <row r="32" spans="1:27" ht="39" customHeight="1" x14ac:dyDescent="0.3">
      <c r="A32" s="76">
        <v>13</v>
      </c>
      <c r="B32" s="124"/>
      <c r="C32" s="124"/>
      <c r="D32" s="124"/>
      <c r="E32" s="102"/>
      <c r="F32" s="77"/>
      <c r="G32" s="78"/>
      <c r="H32" s="71">
        <f t="shared" si="7"/>
        <v>0</v>
      </c>
      <c r="I32" s="78"/>
      <c r="J32" s="78"/>
      <c r="K32" s="78"/>
      <c r="L32" s="78"/>
      <c r="M32" s="78"/>
      <c r="N32" s="71">
        <f t="shared" si="4"/>
        <v>0</v>
      </c>
      <c r="O32" s="72" t="str">
        <f t="shared" si="5"/>
        <v/>
      </c>
      <c r="P32" s="73"/>
      <c r="Q32" s="79"/>
      <c r="R32" s="80">
        <f t="shared" si="6"/>
        <v>0</v>
      </c>
      <c r="T32" s="64"/>
      <c r="U32" s="64"/>
      <c r="V32" s="64"/>
      <c r="AA32" s="87"/>
    </row>
    <row r="33" spans="1:27" ht="39" customHeight="1" x14ac:dyDescent="0.3">
      <c r="A33" s="76">
        <v>14</v>
      </c>
      <c r="B33" s="124"/>
      <c r="C33" s="124"/>
      <c r="D33" s="124"/>
      <c r="E33" s="102"/>
      <c r="F33" s="77"/>
      <c r="G33" s="78"/>
      <c r="H33" s="71">
        <f t="shared" si="7"/>
        <v>0</v>
      </c>
      <c r="I33" s="78"/>
      <c r="J33" s="78"/>
      <c r="K33" s="78"/>
      <c r="L33" s="78"/>
      <c r="M33" s="78"/>
      <c r="N33" s="71">
        <f t="shared" si="4"/>
        <v>0</v>
      </c>
      <c r="O33" s="72" t="str">
        <f t="shared" si="5"/>
        <v/>
      </c>
      <c r="P33" s="73"/>
      <c r="Q33" s="79"/>
      <c r="R33" s="80">
        <f t="shared" si="6"/>
        <v>0</v>
      </c>
      <c r="T33" s="64"/>
      <c r="U33" s="64"/>
      <c r="V33" s="64"/>
      <c r="AA33" s="87"/>
    </row>
    <row r="34" spans="1:27" ht="39" customHeight="1" x14ac:dyDescent="0.3">
      <c r="A34" s="76">
        <v>15</v>
      </c>
      <c r="B34" s="124"/>
      <c r="C34" s="124"/>
      <c r="D34" s="124"/>
      <c r="E34" s="102"/>
      <c r="F34" s="77"/>
      <c r="G34" s="78"/>
      <c r="H34" s="71">
        <f t="shared" si="7"/>
        <v>0</v>
      </c>
      <c r="I34" s="78"/>
      <c r="J34" s="78"/>
      <c r="K34" s="78"/>
      <c r="L34" s="78"/>
      <c r="M34" s="78"/>
      <c r="N34" s="71">
        <f t="shared" si="4"/>
        <v>0</v>
      </c>
      <c r="O34" s="72" t="str">
        <f t="shared" si="5"/>
        <v/>
      </c>
      <c r="P34" s="73"/>
      <c r="Q34" s="79"/>
      <c r="R34" s="80">
        <f t="shared" si="6"/>
        <v>0</v>
      </c>
      <c r="T34" s="64"/>
      <c r="U34" s="64"/>
      <c r="V34" s="64"/>
      <c r="AA34" s="87"/>
    </row>
    <row r="35" spans="1:27" ht="39" customHeight="1" x14ac:dyDescent="0.3">
      <c r="A35" s="76">
        <v>16</v>
      </c>
      <c r="B35" s="124"/>
      <c r="C35" s="124"/>
      <c r="D35" s="124"/>
      <c r="E35" s="102"/>
      <c r="F35" s="77"/>
      <c r="G35" s="78"/>
      <c r="H35" s="71">
        <f t="shared" si="7"/>
        <v>0</v>
      </c>
      <c r="I35" s="78"/>
      <c r="J35" s="78"/>
      <c r="K35" s="78"/>
      <c r="L35" s="78"/>
      <c r="M35" s="78"/>
      <c r="N35" s="71">
        <f t="shared" si="4"/>
        <v>0</v>
      </c>
      <c r="O35" s="72" t="str">
        <f t="shared" si="5"/>
        <v/>
      </c>
      <c r="P35" s="73"/>
      <c r="Q35" s="79"/>
      <c r="R35" s="80">
        <f t="shared" si="6"/>
        <v>0</v>
      </c>
      <c r="T35" s="64"/>
      <c r="U35" s="64"/>
      <c r="V35" s="64"/>
      <c r="AA35" s="87"/>
    </row>
    <row r="36" spans="1:27" ht="39" customHeight="1" x14ac:dyDescent="0.3">
      <c r="A36" s="76">
        <v>17</v>
      </c>
      <c r="B36" s="124"/>
      <c r="C36" s="124"/>
      <c r="D36" s="124"/>
      <c r="E36" s="102"/>
      <c r="F36" s="77"/>
      <c r="G36" s="78"/>
      <c r="H36" s="71">
        <f t="shared" si="7"/>
        <v>0</v>
      </c>
      <c r="I36" s="78"/>
      <c r="J36" s="78"/>
      <c r="K36" s="78"/>
      <c r="L36" s="78"/>
      <c r="M36" s="78"/>
      <c r="N36" s="71">
        <f t="shared" si="4"/>
        <v>0</v>
      </c>
      <c r="O36" s="72" t="str">
        <f t="shared" si="5"/>
        <v/>
      </c>
      <c r="P36" s="73"/>
      <c r="Q36" s="79"/>
      <c r="R36" s="80">
        <f t="shared" si="6"/>
        <v>0</v>
      </c>
      <c r="T36" s="64"/>
      <c r="U36" s="64"/>
      <c r="V36" s="64"/>
      <c r="AA36" s="87"/>
    </row>
    <row r="37" spans="1:27" ht="39" customHeight="1" x14ac:dyDescent="0.3">
      <c r="A37" s="76">
        <v>18</v>
      </c>
      <c r="B37" s="124"/>
      <c r="C37" s="124"/>
      <c r="D37" s="124"/>
      <c r="E37" s="102"/>
      <c r="F37" s="77"/>
      <c r="G37" s="78"/>
      <c r="H37" s="71">
        <f t="shared" si="7"/>
        <v>0</v>
      </c>
      <c r="I37" s="78"/>
      <c r="J37" s="78"/>
      <c r="K37" s="78"/>
      <c r="L37" s="78"/>
      <c r="M37" s="78"/>
      <c r="N37" s="71">
        <f t="shared" si="4"/>
        <v>0</v>
      </c>
      <c r="O37" s="72" t="str">
        <f t="shared" si="5"/>
        <v/>
      </c>
      <c r="P37" s="73"/>
      <c r="Q37" s="79"/>
      <c r="R37" s="80">
        <f t="shared" si="6"/>
        <v>0</v>
      </c>
      <c r="T37" s="64"/>
      <c r="U37" s="64"/>
      <c r="V37" s="64"/>
      <c r="AA37" s="87"/>
    </row>
    <row r="38" spans="1:27" ht="39" customHeight="1" x14ac:dyDescent="0.3">
      <c r="A38" s="76">
        <v>19</v>
      </c>
      <c r="B38" s="124"/>
      <c r="C38" s="124"/>
      <c r="D38" s="124"/>
      <c r="E38" s="102"/>
      <c r="F38" s="77"/>
      <c r="G38" s="78"/>
      <c r="H38" s="71">
        <f t="shared" si="7"/>
        <v>0</v>
      </c>
      <c r="I38" s="78"/>
      <c r="J38" s="78"/>
      <c r="K38" s="78"/>
      <c r="L38" s="78"/>
      <c r="M38" s="78"/>
      <c r="N38" s="71">
        <f t="shared" si="4"/>
        <v>0</v>
      </c>
      <c r="O38" s="72" t="str">
        <f t="shared" si="5"/>
        <v/>
      </c>
      <c r="P38" s="73"/>
      <c r="Q38" s="79"/>
      <c r="R38" s="80">
        <f t="shared" si="6"/>
        <v>0</v>
      </c>
      <c r="T38" s="64"/>
      <c r="U38" s="64"/>
      <c r="V38" s="64"/>
      <c r="AA38" s="87"/>
    </row>
    <row r="39" spans="1:27" ht="39" customHeight="1" x14ac:dyDescent="0.3">
      <c r="A39" s="76">
        <v>20</v>
      </c>
      <c r="B39" s="124"/>
      <c r="C39" s="124"/>
      <c r="D39" s="124"/>
      <c r="E39" s="102"/>
      <c r="F39" s="77"/>
      <c r="G39" s="78"/>
      <c r="H39" s="71">
        <f t="shared" si="7"/>
        <v>0</v>
      </c>
      <c r="I39" s="78"/>
      <c r="J39" s="78"/>
      <c r="K39" s="78"/>
      <c r="L39" s="78"/>
      <c r="M39" s="78"/>
      <c r="N39" s="71">
        <f t="shared" si="4"/>
        <v>0</v>
      </c>
      <c r="O39" s="72" t="str">
        <f t="shared" si="5"/>
        <v/>
      </c>
      <c r="P39" s="73"/>
      <c r="Q39" s="79"/>
      <c r="R39" s="80">
        <f t="shared" si="6"/>
        <v>0</v>
      </c>
      <c r="T39" s="64"/>
      <c r="U39" s="64"/>
      <c r="V39" s="64"/>
      <c r="AA39" s="87"/>
    </row>
    <row r="40" spans="1:27" ht="39" customHeight="1" x14ac:dyDescent="0.3">
      <c r="A40" s="76">
        <v>21</v>
      </c>
      <c r="B40" s="124"/>
      <c r="C40" s="124"/>
      <c r="D40" s="124"/>
      <c r="E40" s="102"/>
      <c r="F40" s="77"/>
      <c r="G40" s="78"/>
      <c r="H40" s="71">
        <f t="shared" si="7"/>
        <v>0</v>
      </c>
      <c r="I40" s="78"/>
      <c r="J40" s="78"/>
      <c r="K40" s="78"/>
      <c r="L40" s="78"/>
      <c r="M40" s="78"/>
      <c r="N40" s="71">
        <f t="shared" si="4"/>
        <v>0</v>
      </c>
      <c r="O40" s="72" t="str">
        <f t="shared" si="5"/>
        <v/>
      </c>
      <c r="P40" s="73"/>
      <c r="Q40" s="79"/>
      <c r="R40" s="80">
        <f t="shared" si="6"/>
        <v>0</v>
      </c>
      <c r="T40" s="64"/>
      <c r="U40" s="64"/>
      <c r="V40" s="64"/>
      <c r="AA40" s="87"/>
    </row>
    <row r="41" spans="1:27" ht="39" customHeight="1" x14ac:dyDescent="0.3">
      <c r="A41" s="76">
        <v>22</v>
      </c>
      <c r="B41" s="124"/>
      <c r="C41" s="124"/>
      <c r="D41" s="124"/>
      <c r="E41" s="102"/>
      <c r="F41" s="77"/>
      <c r="G41" s="78"/>
      <c r="H41" s="71">
        <f t="shared" si="7"/>
        <v>0</v>
      </c>
      <c r="I41" s="78"/>
      <c r="J41" s="78"/>
      <c r="K41" s="78"/>
      <c r="L41" s="78"/>
      <c r="M41" s="78"/>
      <c r="N41" s="71">
        <f t="shared" si="4"/>
        <v>0</v>
      </c>
      <c r="O41" s="72" t="str">
        <f t="shared" si="5"/>
        <v/>
      </c>
      <c r="P41" s="73"/>
      <c r="Q41" s="79"/>
      <c r="R41" s="80">
        <f t="shared" si="6"/>
        <v>0</v>
      </c>
      <c r="T41" s="64"/>
      <c r="U41" s="64"/>
      <c r="V41" s="64"/>
      <c r="AA41" s="87"/>
    </row>
    <row r="42" spans="1:27" ht="39" customHeight="1" x14ac:dyDescent="0.3">
      <c r="A42" s="76">
        <v>23</v>
      </c>
      <c r="B42" s="124"/>
      <c r="C42" s="124"/>
      <c r="D42" s="124"/>
      <c r="E42" s="102"/>
      <c r="F42" s="77"/>
      <c r="G42" s="78"/>
      <c r="H42" s="71">
        <f t="shared" si="7"/>
        <v>0</v>
      </c>
      <c r="I42" s="78"/>
      <c r="J42" s="78"/>
      <c r="K42" s="78"/>
      <c r="L42" s="78"/>
      <c r="M42" s="78"/>
      <c r="N42" s="71">
        <f t="shared" si="4"/>
        <v>0</v>
      </c>
      <c r="O42" s="72" t="str">
        <f t="shared" si="5"/>
        <v/>
      </c>
      <c r="P42" s="73"/>
      <c r="Q42" s="79"/>
      <c r="R42" s="80">
        <f t="shared" si="6"/>
        <v>0</v>
      </c>
      <c r="T42" s="64"/>
      <c r="U42" s="64"/>
      <c r="V42" s="64"/>
      <c r="AA42" s="87"/>
    </row>
    <row r="43" spans="1:27" ht="39" customHeight="1" x14ac:dyDescent="0.3">
      <c r="A43" s="76">
        <v>24</v>
      </c>
      <c r="B43" s="124"/>
      <c r="C43" s="124"/>
      <c r="D43" s="124"/>
      <c r="E43" s="102"/>
      <c r="F43" s="77"/>
      <c r="G43" s="78"/>
      <c r="H43" s="71">
        <f t="shared" si="7"/>
        <v>0</v>
      </c>
      <c r="I43" s="78"/>
      <c r="J43" s="78"/>
      <c r="K43" s="78"/>
      <c r="L43" s="78"/>
      <c r="M43" s="78"/>
      <c r="N43" s="71">
        <f t="shared" si="4"/>
        <v>0</v>
      </c>
      <c r="O43" s="72" t="str">
        <f t="shared" si="5"/>
        <v/>
      </c>
      <c r="P43" s="73"/>
      <c r="Q43" s="79"/>
      <c r="R43" s="80">
        <f t="shared" si="6"/>
        <v>0</v>
      </c>
      <c r="T43" s="64"/>
      <c r="U43" s="64"/>
      <c r="V43" s="64"/>
      <c r="AA43" s="87"/>
    </row>
    <row r="44" spans="1:27" ht="39" customHeight="1" x14ac:dyDescent="0.3">
      <c r="A44" s="76">
        <v>25</v>
      </c>
      <c r="B44" s="124"/>
      <c r="C44" s="124"/>
      <c r="D44" s="124"/>
      <c r="E44" s="102"/>
      <c r="F44" s="77"/>
      <c r="G44" s="78"/>
      <c r="H44" s="71">
        <f t="shared" si="7"/>
        <v>0</v>
      </c>
      <c r="I44" s="78"/>
      <c r="J44" s="78"/>
      <c r="K44" s="78"/>
      <c r="L44" s="78"/>
      <c r="M44" s="78"/>
      <c r="N44" s="71">
        <f t="shared" si="4"/>
        <v>0</v>
      </c>
      <c r="O44" s="72" t="str">
        <f t="shared" si="5"/>
        <v/>
      </c>
      <c r="P44" s="73"/>
      <c r="Q44" s="79"/>
      <c r="R44" s="80">
        <f t="shared" si="6"/>
        <v>0</v>
      </c>
      <c r="T44" s="64"/>
      <c r="U44" s="64"/>
      <c r="V44" s="64"/>
      <c r="AA44" s="87"/>
    </row>
    <row r="45" spans="1:27" ht="39" customHeight="1" x14ac:dyDescent="0.3">
      <c r="A45" s="76">
        <v>26</v>
      </c>
      <c r="B45" s="124"/>
      <c r="C45" s="124"/>
      <c r="D45" s="124"/>
      <c r="E45" s="102"/>
      <c r="F45" s="77"/>
      <c r="G45" s="78"/>
      <c r="H45" s="71">
        <f t="shared" si="7"/>
        <v>0</v>
      </c>
      <c r="I45" s="78"/>
      <c r="J45" s="78"/>
      <c r="K45" s="78"/>
      <c r="L45" s="78"/>
      <c r="M45" s="78"/>
      <c r="N45" s="71">
        <f t="shared" si="4"/>
        <v>0</v>
      </c>
      <c r="O45" s="72" t="str">
        <f t="shared" si="5"/>
        <v/>
      </c>
      <c r="P45" s="73"/>
      <c r="Q45" s="79"/>
      <c r="R45" s="80">
        <f t="shared" si="6"/>
        <v>0</v>
      </c>
      <c r="T45" s="64"/>
      <c r="U45" s="64"/>
      <c r="V45" s="64"/>
      <c r="AA45" s="87"/>
    </row>
    <row r="46" spans="1:27" ht="39" customHeight="1" x14ac:dyDescent="0.3">
      <c r="A46" s="76">
        <v>27</v>
      </c>
      <c r="B46" s="124"/>
      <c r="C46" s="124"/>
      <c r="D46" s="124"/>
      <c r="E46" s="102"/>
      <c r="F46" s="77"/>
      <c r="G46" s="78"/>
      <c r="H46" s="71">
        <f t="shared" si="7"/>
        <v>0</v>
      </c>
      <c r="I46" s="78"/>
      <c r="J46" s="78"/>
      <c r="K46" s="78"/>
      <c r="L46" s="78"/>
      <c r="M46" s="78"/>
      <c r="N46" s="71">
        <f t="shared" si="4"/>
        <v>0</v>
      </c>
      <c r="O46" s="72" t="str">
        <f t="shared" si="5"/>
        <v/>
      </c>
      <c r="P46" s="73"/>
      <c r="Q46" s="79"/>
      <c r="R46" s="80">
        <f t="shared" si="6"/>
        <v>0</v>
      </c>
      <c r="T46" s="64"/>
      <c r="U46" s="64"/>
      <c r="V46" s="64"/>
      <c r="AA46" s="87"/>
    </row>
    <row r="47" spans="1:27" ht="39" customHeight="1" x14ac:dyDescent="0.3">
      <c r="A47" s="76">
        <v>28</v>
      </c>
      <c r="B47" s="124"/>
      <c r="C47" s="124"/>
      <c r="D47" s="124"/>
      <c r="E47" s="102"/>
      <c r="F47" s="77"/>
      <c r="G47" s="78"/>
      <c r="H47" s="71">
        <f t="shared" si="7"/>
        <v>0</v>
      </c>
      <c r="I47" s="78"/>
      <c r="J47" s="78"/>
      <c r="K47" s="78"/>
      <c r="L47" s="78"/>
      <c r="M47" s="78"/>
      <c r="N47" s="71">
        <f t="shared" si="4"/>
        <v>0</v>
      </c>
      <c r="O47" s="72" t="str">
        <f t="shared" si="5"/>
        <v/>
      </c>
      <c r="P47" s="73"/>
      <c r="Q47" s="79"/>
      <c r="R47" s="80">
        <f t="shared" si="6"/>
        <v>0</v>
      </c>
      <c r="T47" s="64"/>
      <c r="U47" s="64"/>
      <c r="V47" s="64"/>
      <c r="AA47" s="87"/>
    </row>
    <row r="48" spans="1:27" ht="39" customHeight="1" x14ac:dyDescent="0.3">
      <c r="A48" s="76">
        <v>29</v>
      </c>
      <c r="B48" s="124"/>
      <c r="C48" s="124"/>
      <c r="D48" s="124"/>
      <c r="E48" s="102"/>
      <c r="F48" s="77"/>
      <c r="G48" s="78"/>
      <c r="H48" s="71">
        <f t="shared" si="7"/>
        <v>0</v>
      </c>
      <c r="I48" s="78"/>
      <c r="J48" s="78"/>
      <c r="K48" s="78"/>
      <c r="L48" s="78"/>
      <c r="M48" s="78"/>
      <c r="N48" s="71">
        <f t="shared" si="4"/>
        <v>0</v>
      </c>
      <c r="O48" s="72" t="str">
        <f t="shared" si="5"/>
        <v/>
      </c>
      <c r="P48" s="73"/>
      <c r="Q48" s="79"/>
      <c r="R48" s="80">
        <f t="shared" si="6"/>
        <v>0</v>
      </c>
      <c r="T48" s="64"/>
      <c r="U48" s="64"/>
      <c r="V48" s="64"/>
      <c r="AA48" s="87"/>
    </row>
    <row r="49" spans="1:27" ht="39" customHeight="1" x14ac:dyDescent="0.3">
      <c r="A49" s="76">
        <v>30</v>
      </c>
      <c r="B49" s="124"/>
      <c r="C49" s="124"/>
      <c r="D49" s="124"/>
      <c r="E49" s="102"/>
      <c r="F49" s="77"/>
      <c r="G49" s="78"/>
      <c r="H49" s="71">
        <f t="shared" si="7"/>
        <v>0</v>
      </c>
      <c r="I49" s="78"/>
      <c r="J49" s="78"/>
      <c r="K49" s="78"/>
      <c r="L49" s="78"/>
      <c r="M49" s="78"/>
      <c r="N49" s="71">
        <f t="shared" si="4"/>
        <v>0</v>
      </c>
      <c r="O49" s="72" t="str">
        <f t="shared" si="5"/>
        <v/>
      </c>
      <c r="P49" s="73"/>
      <c r="Q49" s="79"/>
      <c r="R49" s="80">
        <f t="shared" si="6"/>
        <v>0</v>
      </c>
      <c r="T49" s="64"/>
      <c r="U49" s="64"/>
      <c r="V49" s="64"/>
      <c r="AA49" s="87"/>
    </row>
    <row r="50" spans="1:27" ht="39" customHeight="1" x14ac:dyDescent="0.3">
      <c r="A50" s="76">
        <v>31</v>
      </c>
      <c r="B50" s="124"/>
      <c r="C50" s="124"/>
      <c r="D50" s="124"/>
      <c r="E50" s="102"/>
      <c r="F50" s="77"/>
      <c r="G50" s="78"/>
      <c r="H50" s="71">
        <f t="shared" si="7"/>
        <v>0</v>
      </c>
      <c r="I50" s="78"/>
      <c r="J50" s="78"/>
      <c r="K50" s="78"/>
      <c r="L50" s="78"/>
      <c r="M50" s="78"/>
      <c r="N50" s="71">
        <f t="shared" si="4"/>
        <v>0</v>
      </c>
      <c r="O50" s="72" t="str">
        <f t="shared" si="5"/>
        <v/>
      </c>
      <c r="P50" s="73"/>
      <c r="Q50" s="79"/>
      <c r="R50" s="80">
        <f t="shared" si="6"/>
        <v>0</v>
      </c>
      <c r="T50" s="64"/>
      <c r="U50" s="64"/>
      <c r="V50" s="64"/>
      <c r="AA50" s="87"/>
    </row>
    <row r="51" spans="1:27" ht="39" customHeight="1" x14ac:dyDescent="0.3">
      <c r="A51" s="76">
        <v>32</v>
      </c>
      <c r="B51" s="124"/>
      <c r="C51" s="124"/>
      <c r="D51" s="124"/>
      <c r="E51" s="102"/>
      <c r="F51" s="77"/>
      <c r="G51" s="78"/>
      <c r="H51" s="71">
        <f t="shared" si="7"/>
        <v>0</v>
      </c>
      <c r="I51" s="78"/>
      <c r="J51" s="78"/>
      <c r="K51" s="78"/>
      <c r="L51" s="78"/>
      <c r="M51" s="78"/>
      <c r="N51" s="71">
        <f t="shared" si="4"/>
        <v>0</v>
      </c>
      <c r="O51" s="72" t="str">
        <f t="shared" si="5"/>
        <v/>
      </c>
      <c r="P51" s="73"/>
      <c r="Q51" s="79"/>
      <c r="R51" s="80">
        <f t="shared" si="6"/>
        <v>0</v>
      </c>
      <c r="T51" s="64"/>
      <c r="U51" s="64"/>
      <c r="V51" s="64"/>
      <c r="AA51" s="87"/>
    </row>
    <row r="52" spans="1:27" ht="39" customHeight="1" x14ac:dyDescent="0.3">
      <c r="A52" s="76">
        <v>33</v>
      </c>
      <c r="B52" s="124"/>
      <c r="C52" s="124"/>
      <c r="D52" s="124"/>
      <c r="E52" s="102"/>
      <c r="F52" s="77"/>
      <c r="G52" s="78"/>
      <c r="H52" s="71">
        <f t="shared" si="7"/>
        <v>0</v>
      </c>
      <c r="I52" s="78"/>
      <c r="J52" s="78"/>
      <c r="K52" s="78"/>
      <c r="L52" s="78"/>
      <c r="M52" s="78"/>
      <c r="N52" s="71">
        <f t="shared" ref="N52:N83" si="8">SUM(I52:M52)</f>
        <v>0</v>
      </c>
      <c r="O52" s="72" t="str">
        <f t="shared" ref="O52:O115" si="9">IF(ROUNDDOWN(F52*G52,2)-ROUNDDOWN(SUM(I52:M52),2)=0,"","zlý súčet")</f>
        <v/>
      </c>
      <c r="P52" s="73"/>
      <c r="Q52" s="79"/>
      <c r="R52" s="80">
        <f t="shared" si="6"/>
        <v>0</v>
      </c>
      <c r="T52" s="64"/>
      <c r="U52" s="64"/>
      <c r="V52" s="64"/>
      <c r="AA52" s="87"/>
    </row>
    <row r="53" spans="1:27" ht="39" customHeight="1" x14ac:dyDescent="0.3">
      <c r="A53" s="76">
        <v>34</v>
      </c>
      <c r="B53" s="124"/>
      <c r="C53" s="124"/>
      <c r="D53" s="124"/>
      <c r="E53" s="102"/>
      <c r="F53" s="77"/>
      <c r="G53" s="78"/>
      <c r="H53" s="71">
        <f t="shared" si="7"/>
        <v>0</v>
      </c>
      <c r="I53" s="78"/>
      <c r="J53" s="78"/>
      <c r="K53" s="78"/>
      <c r="L53" s="78"/>
      <c r="M53" s="78"/>
      <c r="N53" s="71">
        <f t="shared" si="8"/>
        <v>0</v>
      </c>
      <c r="O53" s="72" t="str">
        <f t="shared" si="9"/>
        <v/>
      </c>
      <c r="P53" s="73"/>
      <c r="Q53" s="79"/>
      <c r="R53" s="80">
        <f t="shared" si="6"/>
        <v>0</v>
      </c>
      <c r="T53" s="64"/>
      <c r="U53" s="64"/>
      <c r="V53" s="64"/>
      <c r="AA53" s="87"/>
    </row>
    <row r="54" spans="1:27" ht="39" customHeight="1" x14ac:dyDescent="0.3">
      <c r="A54" s="76">
        <v>35</v>
      </c>
      <c r="B54" s="124"/>
      <c r="C54" s="124"/>
      <c r="D54" s="124"/>
      <c r="E54" s="102"/>
      <c r="F54" s="77"/>
      <c r="G54" s="78"/>
      <c r="H54" s="71">
        <f t="shared" si="7"/>
        <v>0</v>
      </c>
      <c r="I54" s="78"/>
      <c r="J54" s="78"/>
      <c r="K54" s="78"/>
      <c r="L54" s="78"/>
      <c r="M54" s="78"/>
      <c r="N54" s="71">
        <f t="shared" si="8"/>
        <v>0</v>
      </c>
      <c r="O54" s="72" t="str">
        <f t="shared" si="9"/>
        <v/>
      </c>
      <c r="P54" s="73"/>
      <c r="Q54" s="79"/>
      <c r="R54" s="80">
        <f t="shared" si="6"/>
        <v>0</v>
      </c>
      <c r="T54" s="64"/>
      <c r="U54" s="64"/>
      <c r="V54" s="64"/>
      <c r="AA54" s="87"/>
    </row>
    <row r="55" spans="1:27" ht="39" customHeight="1" x14ac:dyDescent="0.3">
      <c r="A55" s="76">
        <v>36</v>
      </c>
      <c r="B55" s="124"/>
      <c r="C55" s="124"/>
      <c r="D55" s="124"/>
      <c r="E55" s="102"/>
      <c r="F55" s="77"/>
      <c r="G55" s="78"/>
      <c r="H55" s="71">
        <f t="shared" si="7"/>
        <v>0</v>
      </c>
      <c r="I55" s="78"/>
      <c r="J55" s="78"/>
      <c r="K55" s="78"/>
      <c r="L55" s="78"/>
      <c r="M55" s="78"/>
      <c r="N55" s="71">
        <f t="shared" si="8"/>
        <v>0</v>
      </c>
      <c r="O55" s="72" t="str">
        <f t="shared" si="9"/>
        <v/>
      </c>
      <c r="P55" s="73"/>
      <c r="Q55" s="79"/>
      <c r="R55" s="80">
        <f t="shared" si="6"/>
        <v>0</v>
      </c>
      <c r="T55" s="64"/>
      <c r="U55" s="64"/>
      <c r="V55" s="64"/>
      <c r="AA55" s="87"/>
    </row>
    <row r="56" spans="1:27" ht="39" customHeight="1" x14ac:dyDescent="0.3">
      <c r="A56" s="76">
        <v>37</v>
      </c>
      <c r="B56" s="124"/>
      <c r="C56" s="124"/>
      <c r="D56" s="124"/>
      <c r="E56" s="102"/>
      <c r="F56" s="77"/>
      <c r="G56" s="78"/>
      <c r="H56" s="71">
        <f t="shared" si="7"/>
        <v>0</v>
      </c>
      <c r="I56" s="78"/>
      <c r="J56" s="78"/>
      <c r="K56" s="78"/>
      <c r="L56" s="78"/>
      <c r="M56" s="78"/>
      <c r="N56" s="71">
        <f t="shared" si="8"/>
        <v>0</v>
      </c>
      <c r="O56" s="72" t="str">
        <f t="shared" si="9"/>
        <v/>
      </c>
      <c r="P56" s="73"/>
      <c r="Q56" s="79"/>
      <c r="R56" s="80">
        <f t="shared" si="6"/>
        <v>0</v>
      </c>
      <c r="T56" s="64"/>
      <c r="U56" s="64"/>
      <c r="V56" s="64"/>
      <c r="AA56" s="87"/>
    </row>
    <row r="57" spans="1:27" ht="39" customHeight="1" x14ac:dyDescent="0.3">
      <c r="A57" s="76">
        <v>38</v>
      </c>
      <c r="B57" s="124"/>
      <c r="C57" s="124"/>
      <c r="D57" s="124"/>
      <c r="E57" s="102"/>
      <c r="F57" s="77"/>
      <c r="G57" s="78"/>
      <c r="H57" s="71">
        <f t="shared" si="7"/>
        <v>0</v>
      </c>
      <c r="I57" s="78"/>
      <c r="J57" s="78"/>
      <c r="K57" s="78"/>
      <c r="L57" s="78"/>
      <c r="M57" s="78"/>
      <c r="N57" s="71">
        <f t="shared" si="8"/>
        <v>0</v>
      </c>
      <c r="O57" s="72" t="str">
        <f t="shared" si="9"/>
        <v/>
      </c>
      <c r="P57" s="73"/>
      <c r="Q57" s="79"/>
      <c r="R57" s="80">
        <f t="shared" si="6"/>
        <v>0</v>
      </c>
      <c r="T57" s="64"/>
      <c r="U57" s="64"/>
      <c r="V57" s="64"/>
      <c r="AA57" s="87"/>
    </row>
    <row r="58" spans="1:27" ht="39" customHeight="1" x14ac:dyDescent="0.3">
      <c r="A58" s="76">
        <v>39</v>
      </c>
      <c r="B58" s="124"/>
      <c r="C58" s="124"/>
      <c r="D58" s="124"/>
      <c r="E58" s="102"/>
      <c r="F58" s="77"/>
      <c r="G58" s="78"/>
      <c r="H58" s="71">
        <f t="shared" si="7"/>
        <v>0</v>
      </c>
      <c r="I58" s="78"/>
      <c r="J58" s="78"/>
      <c r="K58" s="78"/>
      <c r="L58" s="78"/>
      <c r="M58" s="78"/>
      <c r="N58" s="71">
        <f t="shared" si="8"/>
        <v>0</v>
      </c>
      <c r="O58" s="72" t="str">
        <f t="shared" si="9"/>
        <v/>
      </c>
      <c r="P58" s="73"/>
      <c r="Q58" s="79"/>
      <c r="R58" s="80">
        <f t="shared" si="6"/>
        <v>0</v>
      </c>
      <c r="T58" s="64"/>
      <c r="U58" s="64"/>
      <c r="V58" s="64"/>
      <c r="AA58" s="87"/>
    </row>
    <row r="59" spans="1:27" ht="39" customHeight="1" x14ac:dyDescent="0.3">
      <c r="A59" s="76">
        <v>40</v>
      </c>
      <c r="B59" s="124"/>
      <c r="C59" s="124"/>
      <c r="D59" s="124"/>
      <c r="E59" s="102"/>
      <c r="F59" s="77"/>
      <c r="G59" s="78"/>
      <c r="H59" s="71">
        <f t="shared" si="7"/>
        <v>0</v>
      </c>
      <c r="I59" s="78"/>
      <c r="J59" s="78"/>
      <c r="K59" s="78"/>
      <c r="L59" s="78"/>
      <c r="M59" s="78"/>
      <c r="N59" s="71">
        <f t="shared" si="8"/>
        <v>0</v>
      </c>
      <c r="O59" s="72" t="str">
        <f t="shared" si="9"/>
        <v/>
      </c>
      <c r="P59" s="73"/>
      <c r="Q59" s="79"/>
      <c r="R59" s="80">
        <f t="shared" si="6"/>
        <v>0</v>
      </c>
      <c r="T59" s="64"/>
      <c r="U59" s="64"/>
      <c r="V59" s="64"/>
      <c r="AA59" s="87"/>
    </row>
    <row r="60" spans="1:27" ht="39" customHeight="1" x14ac:dyDescent="0.3">
      <c r="A60" s="76">
        <v>41</v>
      </c>
      <c r="B60" s="124"/>
      <c r="C60" s="124"/>
      <c r="D60" s="124"/>
      <c r="E60" s="102"/>
      <c r="F60" s="77"/>
      <c r="G60" s="78"/>
      <c r="H60" s="71">
        <f t="shared" si="7"/>
        <v>0</v>
      </c>
      <c r="I60" s="78"/>
      <c r="J60" s="78"/>
      <c r="K60" s="78"/>
      <c r="L60" s="78"/>
      <c r="M60" s="78"/>
      <c r="N60" s="71">
        <f t="shared" si="8"/>
        <v>0</v>
      </c>
      <c r="O60" s="72" t="str">
        <f t="shared" si="9"/>
        <v/>
      </c>
      <c r="P60" s="73"/>
      <c r="Q60" s="79"/>
      <c r="R60" s="80">
        <f t="shared" si="6"/>
        <v>0</v>
      </c>
      <c r="T60" s="64"/>
      <c r="U60" s="64"/>
      <c r="V60" s="64"/>
      <c r="AA60" s="87"/>
    </row>
    <row r="61" spans="1:27" ht="39" customHeight="1" x14ac:dyDescent="0.3">
      <c r="A61" s="76">
        <v>42</v>
      </c>
      <c r="B61" s="124"/>
      <c r="C61" s="124"/>
      <c r="D61" s="124"/>
      <c r="E61" s="102"/>
      <c r="F61" s="77"/>
      <c r="G61" s="78"/>
      <c r="H61" s="71">
        <f t="shared" si="7"/>
        <v>0</v>
      </c>
      <c r="I61" s="78"/>
      <c r="J61" s="78"/>
      <c r="K61" s="78"/>
      <c r="L61" s="78"/>
      <c r="M61" s="78"/>
      <c r="N61" s="71">
        <f t="shared" si="8"/>
        <v>0</v>
      </c>
      <c r="O61" s="72" t="str">
        <f t="shared" si="9"/>
        <v/>
      </c>
      <c r="P61" s="73"/>
      <c r="Q61" s="79"/>
      <c r="R61" s="80">
        <f t="shared" si="6"/>
        <v>0</v>
      </c>
      <c r="T61" s="64"/>
      <c r="U61" s="64"/>
      <c r="V61" s="64"/>
      <c r="AA61" s="87"/>
    </row>
    <row r="62" spans="1:27" ht="39" customHeight="1" x14ac:dyDescent="0.3">
      <c r="A62" s="76">
        <v>43</v>
      </c>
      <c r="B62" s="124"/>
      <c r="C62" s="124"/>
      <c r="D62" s="124"/>
      <c r="E62" s="102"/>
      <c r="F62" s="77"/>
      <c r="G62" s="78"/>
      <c r="H62" s="71">
        <f t="shared" si="7"/>
        <v>0</v>
      </c>
      <c r="I62" s="78"/>
      <c r="J62" s="78"/>
      <c r="K62" s="78"/>
      <c r="L62" s="78"/>
      <c r="M62" s="78"/>
      <c r="N62" s="71">
        <f t="shared" si="8"/>
        <v>0</v>
      </c>
      <c r="O62" s="72" t="str">
        <f t="shared" si="9"/>
        <v/>
      </c>
      <c r="P62" s="73"/>
      <c r="Q62" s="79"/>
      <c r="R62" s="80">
        <f t="shared" si="6"/>
        <v>0</v>
      </c>
      <c r="T62" s="64"/>
      <c r="U62" s="64"/>
      <c r="V62" s="64"/>
      <c r="AA62" s="87"/>
    </row>
    <row r="63" spans="1:27" ht="39" customHeight="1" x14ac:dyDescent="0.3">
      <c r="A63" s="76">
        <v>44</v>
      </c>
      <c r="B63" s="124"/>
      <c r="C63" s="124"/>
      <c r="D63" s="124"/>
      <c r="E63" s="102"/>
      <c r="F63" s="77"/>
      <c r="G63" s="78"/>
      <c r="H63" s="71">
        <f t="shared" si="7"/>
        <v>0</v>
      </c>
      <c r="I63" s="78"/>
      <c r="J63" s="78"/>
      <c r="K63" s="78"/>
      <c r="L63" s="78"/>
      <c r="M63" s="78"/>
      <c r="N63" s="71">
        <f t="shared" si="8"/>
        <v>0</v>
      </c>
      <c r="O63" s="72" t="str">
        <f t="shared" si="9"/>
        <v/>
      </c>
      <c r="P63" s="73"/>
      <c r="Q63" s="79"/>
      <c r="R63" s="80">
        <f t="shared" si="6"/>
        <v>0</v>
      </c>
      <c r="T63" s="64"/>
      <c r="U63" s="64"/>
      <c r="V63" s="64"/>
      <c r="AA63" s="87"/>
    </row>
    <row r="64" spans="1:27" ht="39" customHeight="1" x14ac:dyDescent="0.3">
      <c r="A64" s="76">
        <v>45</v>
      </c>
      <c r="B64" s="124"/>
      <c r="C64" s="124"/>
      <c r="D64" s="124"/>
      <c r="E64" s="102"/>
      <c r="F64" s="77"/>
      <c r="G64" s="78"/>
      <c r="H64" s="71">
        <f t="shared" si="7"/>
        <v>0</v>
      </c>
      <c r="I64" s="78"/>
      <c r="J64" s="78"/>
      <c r="K64" s="78"/>
      <c r="L64" s="78"/>
      <c r="M64" s="78"/>
      <c r="N64" s="71">
        <f t="shared" si="8"/>
        <v>0</v>
      </c>
      <c r="O64" s="72" t="str">
        <f t="shared" si="9"/>
        <v/>
      </c>
      <c r="P64" s="73"/>
      <c r="Q64" s="79"/>
      <c r="R64" s="80">
        <f t="shared" si="6"/>
        <v>0</v>
      </c>
      <c r="T64" s="64"/>
      <c r="U64" s="64"/>
      <c r="V64" s="64"/>
      <c r="AA64" s="87"/>
    </row>
    <row r="65" spans="1:27" ht="39" customHeight="1" x14ac:dyDescent="0.3">
      <c r="A65" s="76">
        <v>46</v>
      </c>
      <c r="B65" s="124"/>
      <c r="C65" s="124"/>
      <c r="D65" s="124"/>
      <c r="E65" s="102"/>
      <c r="F65" s="77"/>
      <c r="G65" s="78"/>
      <c r="H65" s="71">
        <f t="shared" si="7"/>
        <v>0</v>
      </c>
      <c r="I65" s="78"/>
      <c r="J65" s="78"/>
      <c r="K65" s="78"/>
      <c r="L65" s="78"/>
      <c r="M65" s="78"/>
      <c r="N65" s="71">
        <f t="shared" si="8"/>
        <v>0</v>
      </c>
      <c r="O65" s="72" t="str">
        <f t="shared" si="9"/>
        <v/>
      </c>
      <c r="P65" s="73"/>
      <c r="Q65" s="79"/>
      <c r="R65" s="80">
        <f t="shared" si="6"/>
        <v>0</v>
      </c>
      <c r="T65" s="64"/>
      <c r="U65" s="64"/>
      <c r="V65" s="64"/>
      <c r="AA65" s="87"/>
    </row>
    <row r="66" spans="1:27" ht="39" customHeight="1" x14ac:dyDescent="0.3">
      <c r="A66" s="76">
        <v>47</v>
      </c>
      <c r="B66" s="124"/>
      <c r="C66" s="124"/>
      <c r="D66" s="124"/>
      <c r="E66" s="102"/>
      <c r="F66" s="77"/>
      <c r="G66" s="78"/>
      <c r="H66" s="71">
        <f t="shared" si="7"/>
        <v>0</v>
      </c>
      <c r="I66" s="78"/>
      <c r="J66" s="78"/>
      <c r="K66" s="78"/>
      <c r="L66" s="78"/>
      <c r="M66" s="78"/>
      <c r="N66" s="71">
        <f t="shared" si="8"/>
        <v>0</v>
      </c>
      <c r="O66" s="72" t="str">
        <f t="shared" si="9"/>
        <v/>
      </c>
      <c r="P66" s="73"/>
      <c r="Q66" s="79"/>
      <c r="R66" s="80">
        <f t="shared" si="6"/>
        <v>0</v>
      </c>
      <c r="T66" s="64"/>
      <c r="U66" s="64"/>
      <c r="V66" s="64"/>
    </row>
    <row r="67" spans="1:27" ht="39" customHeight="1" x14ac:dyDescent="0.3">
      <c r="A67" s="76">
        <v>48</v>
      </c>
      <c r="B67" s="124"/>
      <c r="C67" s="124"/>
      <c r="D67" s="124"/>
      <c r="E67" s="102"/>
      <c r="F67" s="77"/>
      <c r="G67" s="78"/>
      <c r="H67" s="71">
        <f t="shared" si="7"/>
        <v>0</v>
      </c>
      <c r="I67" s="78"/>
      <c r="J67" s="78"/>
      <c r="K67" s="78"/>
      <c r="L67" s="78"/>
      <c r="M67" s="78"/>
      <c r="N67" s="71">
        <f t="shared" si="8"/>
        <v>0</v>
      </c>
      <c r="O67" s="72" t="str">
        <f t="shared" si="9"/>
        <v/>
      </c>
      <c r="P67" s="73"/>
      <c r="Q67" s="79"/>
      <c r="R67" s="80">
        <f t="shared" si="6"/>
        <v>0</v>
      </c>
      <c r="T67" s="64"/>
      <c r="U67" s="64"/>
      <c r="V67" s="64"/>
    </row>
    <row r="68" spans="1:27" ht="39" customHeight="1" x14ac:dyDescent="0.3">
      <c r="A68" s="76">
        <v>49</v>
      </c>
      <c r="B68" s="124"/>
      <c r="C68" s="124"/>
      <c r="D68" s="124"/>
      <c r="E68" s="102"/>
      <c r="F68" s="77"/>
      <c r="G68" s="78"/>
      <c r="H68" s="71">
        <f t="shared" si="7"/>
        <v>0</v>
      </c>
      <c r="I68" s="78"/>
      <c r="J68" s="78"/>
      <c r="K68" s="78"/>
      <c r="L68" s="78"/>
      <c r="M68" s="78"/>
      <c r="N68" s="71">
        <f t="shared" si="8"/>
        <v>0</v>
      </c>
      <c r="O68" s="72" t="str">
        <f t="shared" si="9"/>
        <v/>
      </c>
      <c r="P68" s="73"/>
      <c r="Q68" s="79"/>
      <c r="R68" s="80">
        <f t="shared" si="6"/>
        <v>0</v>
      </c>
      <c r="T68" s="64"/>
      <c r="U68" s="64"/>
      <c r="V68" s="64"/>
    </row>
    <row r="69" spans="1:27" ht="39" customHeight="1" x14ac:dyDescent="0.3">
      <c r="A69" s="76">
        <v>50</v>
      </c>
      <c r="B69" s="124"/>
      <c r="C69" s="124"/>
      <c r="D69" s="124"/>
      <c r="E69" s="102"/>
      <c r="F69" s="77"/>
      <c r="G69" s="78"/>
      <c r="H69" s="71">
        <f t="shared" si="7"/>
        <v>0</v>
      </c>
      <c r="I69" s="78"/>
      <c r="J69" s="78"/>
      <c r="K69" s="78"/>
      <c r="L69" s="78"/>
      <c r="M69" s="78"/>
      <c r="N69" s="71">
        <f t="shared" si="8"/>
        <v>0</v>
      </c>
      <c r="O69" s="72" t="str">
        <f t="shared" si="9"/>
        <v/>
      </c>
      <c r="P69" s="73"/>
      <c r="Q69" s="79"/>
      <c r="R69" s="80">
        <f t="shared" si="6"/>
        <v>0</v>
      </c>
      <c r="T69" s="64"/>
      <c r="U69" s="64"/>
      <c r="V69" s="64"/>
    </row>
    <row r="70" spans="1:27" ht="39" customHeight="1" x14ac:dyDescent="0.3">
      <c r="A70" s="76">
        <v>51</v>
      </c>
      <c r="B70" s="124"/>
      <c r="C70" s="124"/>
      <c r="D70" s="124"/>
      <c r="E70" s="102"/>
      <c r="F70" s="77"/>
      <c r="G70" s="78"/>
      <c r="H70" s="71">
        <f t="shared" si="7"/>
        <v>0</v>
      </c>
      <c r="I70" s="78"/>
      <c r="J70" s="78"/>
      <c r="K70" s="78"/>
      <c r="L70" s="78"/>
      <c r="M70" s="78"/>
      <c r="N70" s="71">
        <f t="shared" si="8"/>
        <v>0</v>
      </c>
      <c r="O70" s="72" t="str">
        <f t="shared" si="9"/>
        <v/>
      </c>
      <c r="P70" s="73"/>
      <c r="Q70" s="79"/>
      <c r="R70" s="80">
        <f t="shared" si="6"/>
        <v>0</v>
      </c>
      <c r="T70" s="64"/>
      <c r="U70" s="64"/>
      <c r="V70" s="64"/>
    </row>
    <row r="71" spans="1:27" ht="39" customHeight="1" x14ac:dyDescent="0.3">
      <c r="A71" s="76">
        <v>52</v>
      </c>
      <c r="B71" s="124"/>
      <c r="C71" s="124"/>
      <c r="D71" s="124"/>
      <c r="E71" s="102"/>
      <c r="F71" s="77"/>
      <c r="G71" s="78"/>
      <c r="H71" s="71">
        <f t="shared" si="7"/>
        <v>0</v>
      </c>
      <c r="I71" s="78"/>
      <c r="J71" s="78"/>
      <c r="K71" s="78"/>
      <c r="L71" s="78"/>
      <c r="M71" s="78"/>
      <c r="N71" s="71">
        <f t="shared" si="8"/>
        <v>0</v>
      </c>
      <c r="O71" s="72" t="str">
        <f t="shared" si="9"/>
        <v/>
      </c>
      <c r="P71" s="73"/>
      <c r="Q71" s="79"/>
      <c r="R71" s="80">
        <f t="shared" si="6"/>
        <v>0</v>
      </c>
      <c r="T71" s="64"/>
      <c r="U71" s="64"/>
      <c r="V71" s="64"/>
    </row>
    <row r="72" spans="1:27" ht="39" customHeight="1" x14ac:dyDescent="0.3">
      <c r="A72" s="76">
        <v>53</v>
      </c>
      <c r="B72" s="124"/>
      <c r="C72" s="124"/>
      <c r="D72" s="124"/>
      <c r="E72" s="102"/>
      <c r="F72" s="77"/>
      <c r="G72" s="78"/>
      <c r="H72" s="71">
        <f t="shared" si="7"/>
        <v>0</v>
      </c>
      <c r="I72" s="78"/>
      <c r="J72" s="78"/>
      <c r="K72" s="78"/>
      <c r="L72" s="78"/>
      <c r="M72" s="78"/>
      <c r="N72" s="71">
        <f t="shared" si="8"/>
        <v>0</v>
      </c>
      <c r="O72" s="72" t="str">
        <f t="shared" si="9"/>
        <v/>
      </c>
      <c r="P72" s="73"/>
      <c r="Q72" s="79"/>
      <c r="R72" s="80">
        <f t="shared" si="6"/>
        <v>0</v>
      </c>
      <c r="T72" s="64"/>
      <c r="U72" s="64"/>
      <c r="V72" s="64"/>
    </row>
    <row r="73" spans="1:27" ht="39" customHeight="1" x14ac:dyDescent="0.3">
      <c r="A73" s="76">
        <v>54</v>
      </c>
      <c r="B73" s="124"/>
      <c r="C73" s="124"/>
      <c r="D73" s="124"/>
      <c r="E73" s="102"/>
      <c r="F73" s="77"/>
      <c r="G73" s="78"/>
      <c r="H73" s="71">
        <f t="shared" si="7"/>
        <v>0</v>
      </c>
      <c r="I73" s="78"/>
      <c r="J73" s="78"/>
      <c r="K73" s="78"/>
      <c r="L73" s="78"/>
      <c r="M73" s="78"/>
      <c r="N73" s="71">
        <f t="shared" si="8"/>
        <v>0</v>
      </c>
      <c r="O73" s="72" t="str">
        <f t="shared" si="9"/>
        <v/>
      </c>
      <c r="P73" s="73"/>
      <c r="Q73" s="79"/>
      <c r="R73" s="80">
        <f t="shared" si="6"/>
        <v>0</v>
      </c>
      <c r="T73" s="64"/>
      <c r="U73" s="64"/>
      <c r="V73" s="64"/>
    </row>
    <row r="74" spans="1:27" ht="39" customHeight="1" x14ac:dyDescent="0.3">
      <c r="A74" s="76">
        <v>55</v>
      </c>
      <c r="B74" s="124"/>
      <c r="C74" s="124"/>
      <c r="D74" s="124"/>
      <c r="E74" s="102"/>
      <c r="F74" s="77"/>
      <c r="G74" s="78"/>
      <c r="H74" s="71">
        <f t="shared" si="7"/>
        <v>0</v>
      </c>
      <c r="I74" s="78"/>
      <c r="J74" s="78"/>
      <c r="K74" s="78"/>
      <c r="L74" s="78"/>
      <c r="M74" s="78"/>
      <c r="N74" s="71">
        <f t="shared" si="8"/>
        <v>0</v>
      </c>
      <c r="O74" s="72" t="str">
        <f t="shared" si="9"/>
        <v/>
      </c>
      <c r="P74" s="73"/>
      <c r="Q74" s="79"/>
      <c r="R74" s="80">
        <f t="shared" si="6"/>
        <v>0</v>
      </c>
      <c r="T74" s="64"/>
      <c r="U74" s="64"/>
      <c r="V74" s="64"/>
    </row>
    <row r="75" spans="1:27" ht="39" customHeight="1" x14ac:dyDescent="0.3">
      <c r="A75" s="76">
        <v>56</v>
      </c>
      <c r="B75" s="124"/>
      <c r="C75" s="124"/>
      <c r="D75" s="124"/>
      <c r="E75" s="102"/>
      <c r="F75" s="77"/>
      <c r="G75" s="78"/>
      <c r="H75" s="71">
        <f t="shared" si="7"/>
        <v>0</v>
      </c>
      <c r="I75" s="78"/>
      <c r="J75" s="78"/>
      <c r="K75" s="78"/>
      <c r="L75" s="78"/>
      <c r="M75" s="78"/>
      <c r="N75" s="71">
        <f t="shared" si="8"/>
        <v>0</v>
      </c>
      <c r="O75" s="72" t="str">
        <f t="shared" si="9"/>
        <v/>
      </c>
      <c r="P75" s="73"/>
      <c r="Q75" s="79"/>
      <c r="R75" s="80">
        <f t="shared" si="6"/>
        <v>0</v>
      </c>
      <c r="T75" s="64"/>
      <c r="U75" s="64"/>
      <c r="V75" s="64"/>
    </row>
    <row r="76" spans="1:27" ht="39" customHeight="1" x14ac:dyDescent="0.3">
      <c r="A76" s="76">
        <v>57</v>
      </c>
      <c r="B76" s="124"/>
      <c r="C76" s="124"/>
      <c r="D76" s="124"/>
      <c r="E76" s="102"/>
      <c r="F76" s="77"/>
      <c r="G76" s="78"/>
      <c r="H76" s="71">
        <f t="shared" si="7"/>
        <v>0</v>
      </c>
      <c r="I76" s="78"/>
      <c r="J76" s="78"/>
      <c r="K76" s="78"/>
      <c r="L76" s="78"/>
      <c r="M76" s="78"/>
      <c r="N76" s="71">
        <f t="shared" si="8"/>
        <v>0</v>
      </c>
      <c r="O76" s="72" t="str">
        <f t="shared" si="9"/>
        <v/>
      </c>
      <c r="P76" s="73"/>
      <c r="Q76" s="79"/>
      <c r="R76" s="80">
        <f t="shared" si="6"/>
        <v>0</v>
      </c>
      <c r="T76" s="64"/>
      <c r="U76" s="64"/>
      <c r="V76" s="64"/>
    </row>
    <row r="77" spans="1:27" ht="39" customHeight="1" x14ac:dyDescent="0.3">
      <c r="A77" s="76">
        <v>58</v>
      </c>
      <c r="B77" s="124"/>
      <c r="C77" s="124"/>
      <c r="D77" s="124"/>
      <c r="E77" s="102"/>
      <c r="F77" s="77"/>
      <c r="G77" s="78"/>
      <c r="H77" s="71">
        <f t="shared" si="7"/>
        <v>0</v>
      </c>
      <c r="I77" s="78"/>
      <c r="J77" s="78"/>
      <c r="K77" s="78"/>
      <c r="L77" s="78"/>
      <c r="M77" s="78"/>
      <c r="N77" s="71">
        <f t="shared" si="8"/>
        <v>0</v>
      </c>
      <c r="O77" s="72" t="str">
        <f t="shared" si="9"/>
        <v/>
      </c>
      <c r="P77" s="73"/>
      <c r="Q77" s="79"/>
      <c r="R77" s="80">
        <f t="shared" si="6"/>
        <v>0</v>
      </c>
      <c r="T77" s="64"/>
      <c r="U77" s="64"/>
      <c r="V77" s="64"/>
    </row>
    <row r="78" spans="1:27" ht="39" customHeight="1" x14ac:dyDescent="0.3">
      <c r="A78" s="76">
        <v>59</v>
      </c>
      <c r="B78" s="124"/>
      <c r="C78" s="124"/>
      <c r="D78" s="124"/>
      <c r="E78" s="102"/>
      <c r="F78" s="77"/>
      <c r="G78" s="78"/>
      <c r="H78" s="71">
        <f t="shared" si="7"/>
        <v>0</v>
      </c>
      <c r="I78" s="78"/>
      <c r="J78" s="78"/>
      <c r="K78" s="78"/>
      <c r="L78" s="78"/>
      <c r="M78" s="78"/>
      <c r="N78" s="71">
        <f t="shared" si="8"/>
        <v>0</v>
      </c>
      <c r="O78" s="72" t="str">
        <f t="shared" si="9"/>
        <v/>
      </c>
      <c r="P78" s="73"/>
      <c r="Q78" s="79"/>
      <c r="R78" s="80">
        <f t="shared" si="6"/>
        <v>0</v>
      </c>
      <c r="T78" s="64"/>
      <c r="U78" s="64"/>
      <c r="V78" s="64"/>
    </row>
    <row r="79" spans="1:27" ht="39" customHeight="1" x14ac:dyDescent="0.3">
      <c r="A79" s="76">
        <v>60</v>
      </c>
      <c r="B79" s="124"/>
      <c r="C79" s="124"/>
      <c r="D79" s="124"/>
      <c r="E79" s="102"/>
      <c r="F79" s="77"/>
      <c r="G79" s="78"/>
      <c r="H79" s="71">
        <f t="shared" si="7"/>
        <v>0</v>
      </c>
      <c r="I79" s="78"/>
      <c r="J79" s="78"/>
      <c r="K79" s="78"/>
      <c r="L79" s="78"/>
      <c r="M79" s="78"/>
      <c r="N79" s="71">
        <f t="shared" si="8"/>
        <v>0</v>
      </c>
      <c r="O79" s="72" t="str">
        <f t="shared" si="9"/>
        <v/>
      </c>
      <c r="P79" s="73"/>
      <c r="Q79" s="79"/>
      <c r="R79" s="80">
        <f t="shared" si="6"/>
        <v>0</v>
      </c>
      <c r="T79" s="64"/>
      <c r="U79" s="64"/>
      <c r="V79" s="64"/>
    </row>
    <row r="80" spans="1:27" ht="39" customHeight="1" x14ac:dyDescent="0.3">
      <c r="A80" s="76">
        <v>61</v>
      </c>
      <c r="B80" s="124"/>
      <c r="C80" s="124"/>
      <c r="D80" s="124"/>
      <c r="E80" s="102"/>
      <c r="F80" s="77"/>
      <c r="G80" s="78"/>
      <c r="H80" s="71">
        <f t="shared" si="7"/>
        <v>0</v>
      </c>
      <c r="I80" s="78"/>
      <c r="J80" s="78"/>
      <c r="K80" s="78"/>
      <c r="L80" s="78"/>
      <c r="M80" s="78"/>
      <c r="N80" s="71">
        <f t="shared" si="8"/>
        <v>0</v>
      </c>
      <c r="O80" s="72" t="str">
        <f t="shared" si="9"/>
        <v/>
      </c>
      <c r="P80" s="73"/>
      <c r="Q80" s="79"/>
      <c r="R80" s="80">
        <f t="shared" si="6"/>
        <v>0</v>
      </c>
      <c r="T80" s="64"/>
      <c r="U80" s="64"/>
      <c r="V80" s="64"/>
    </row>
    <row r="81" spans="1:22" ht="39" customHeight="1" x14ac:dyDescent="0.3">
      <c r="A81" s="76">
        <v>62</v>
      </c>
      <c r="B81" s="124"/>
      <c r="C81" s="124"/>
      <c r="D81" s="124"/>
      <c r="E81" s="102"/>
      <c r="F81" s="77"/>
      <c r="G81" s="78"/>
      <c r="H81" s="71">
        <f t="shared" si="7"/>
        <v>0</v>
      </c>
      <c r="I81" s="78"/>
      <c r="J81" s="78"/>
      <c r="K81" s="78"/>
      <c r="L81" s="78"/>
      <c r="M81" s="78"/>
      <c r="N81" s="71">
        <f t="shared" si="8"/>
        <v>0</v>
      </c>
      <c r="O81" s="72" t="str">
        <f t="shared" si="9"/>
        <v/>
      </c>
      <c r="P81" s="73"/>
      <c r="Q81" s="79"/>
      <c r="R81" s="80">
        <f t="shared" si="6"/>
        <v>0</v>
      </c>
      <c r="T81" s="64"/>
      <c r="U81" s="64"/>
      <c r="V81" s="64"/>
    </row>
    <row r="82" spans="1:22" ht="39" customHeight="1" x14ac:dyDescent="0.3">
      <c r="A82" s="76">
        <v>63</v>
      </c>
      <c r="B82" s="124"/>
      <c r="C82" s="124"/>
      <c r="D82" s="124"/>
      <c r="E82" s="102"/>
      <c r="F82" s="77"/>
      <c r="G82" s="78"/>
      <c r="H82" s="71">
        <f t="shared" si="7"/>
        <v>0</v>
      </c>
      <c r="I82" s="78"/>
      <c r="J82" s="78"/>
      <c r="K82" s="78"/>
      <c r="L82" s="78"/>
      <c r="M82" s="78"/>
      <c r="N82" s="71">
        <f t="shared" si="8"/>
        <v>0</v>
      </c>
      <c r="O82" s="72" t="str">
        <f t="shared" si="9"/>
        <v/>
      </c>
      <c r="P82" s="73"/>
      <c r="Q82" s="79"/>
      <c r="R82" s="80">
        <f t="shared" si="6"/>
        <v>0</v>
      </c>
      <c r="T82" s="64"/>
      <c r="U82" s="64"/>
      <c r="V82" s="64"/>
    </row>
    <row r="83" spans="1:22" ht="39" customHeight="1" x14ac:dyDescent="0.3">
      <c r="A83" s="76">
        <v>64</v>
      </c>
      <c r="B83" s="124"/>
      <c r="C83" s="124"/>
      <c r="D83" s="124"/>
      <c r="E83" s="102"/>
      <c r="F83" s="77"/>
      <c r="G83" s="78"/>
      <c r="H83" s="71">
        <f t="shared" si="7"/>
        <v>0</v>
      </c>
      <c r="I83" s="78"/>
      <c r="J83" s="78"/>
      <c r="K83" s="78"/>
      <c r="L83" s="78"/>
      <c r="M83" s="78"/>
      <c r="N83" s="71">
        <f t="shared" si="8"/>
        <v>0</v>
      </c>
      <c r="O83" s="72" t="str">
        <f t="shared" si="9"/>
        <v/>
      </c>
      <c r="P83" s="73"/>
      <c r="Q83" s="79"/>
      <c r="R83" s="80">
        <f t="shared" si="6"/>
        <v>0</v>
      </c>
      <c r="T83" s="64"/>
      <c r="U83" s="64"/>
      <c r="V83" s="64"/>
    </row>
    <row r="84" spans="1:22" ht="39" customHeight="1" x14ac:dyDescent="0.3">
      <c r="A84" s="76">
        <v>65</v>
      </c>
      <c r="B84" s="124"/>
      <c r="C84" s="124"/>
      <c r="D84" s="124"/>
      <c r="E84" s="102"/>
      <c r="F84" s="77"/>
      <c r="G84" s="78"/>
      <c r="H84" s="71">
        <f t="shared" si="7"/>
        <v>0</v>
      </c>
      <c r="I84" s="78"/>
      <c r="J84" s="78"/>
      <c r="K84" s="78"/>
      <c r="L84" s="78"/>
      <c r="M84" s="78"/>
      <c r="N84" s="71">
        <f t="shared" ref="N84:N115" si="10">SUM(I84:M84)</f>
        <v>0</v>
      </c>
      <c r="O84" s="72" t="str">
        <f t="shared" si="9"/>
        <v/>
      </c>
      <c r="P84" s="73"/>
      <c r="Q84" s="79"/>
      <c r="R84" s="80">
        <f t="shared" ref="R84:R130" si="11">N84-Q84</f>
        <v>0</v>
      </c>
      <c r="T84" s="64"/>
      <c r="U84" s="64"/>
      <c r="V84" s="64"/>
    </row>
    <row r="85" spans="1:22" ht="39" customHeight="1" x14ac:dyDescent="0.3">
      <c r="A85" s="76">
        <v>66</v>
      </c>
      <c r="B85" s="124"/>
      <c r="C85" s="124"/>
      <c r="D85" s="124"/>
      <c r="E85" s="102"/>
      <c r="F85" s="77"/>
      <c r="G85" s="78"/>
      <c r="H85" s="71">
        <f t="shared" ref="H85:H130" si="12">ROUNDDOWN(F85*G85,2)</f>
        <v>0</v>
      </c>
      <c r="I85" s="78"/>
      <c r="J85" s="78"/>
      <c r="K85" s="78"/>
      <c r="L85" s="78"/>
      <c r="M85" s="78"/>
      <c r="N85" s="71">
        <f t="shared" si="10"/>
        <v>0</v>
      </c>
      <c r="O85" s="72" t="str">
        <f t="shared" si="9"/>
        <v/>
      </c>
      <c r="P85" s="73"/>
      <c r="Q85" s="79"/>
      <c r="R85" s="80">
        <f t="shared" si="11"/>
        <v>0</v>
      </c>
      <c r="T85" s="64"/>
      <c r="U85" s="64"/>
      <c r="V85" s="64"/>
    </row>
    <row r="86" spans="1:22" ht="39" customHeight="1" x14ac:dyDescent="0.3">
      <c r="A86" s="76">
        <v>67</v>
      </c>
      <c r="B86" s="124"/>
      <c r="C86" s="124"/>
      <c r="D86" s="124"/>
      <c r="E86" s="102"/>
      <c r="F86" s="77"/>
      <c r="G86" s="78"/>
      <c r="H86" s="71">
        <f t="shared" si="12"/>
        <v>0</v>
      </c>
      <c r="I86" s="78"/>
      <c r="J86" s="78"/>
      <c r="K86" s="78"/>
      <c r="L86" s="78"/>
      <c r="M86" s="78"/>
      <c r="N86" s="71">
        <f t="shared" si="10"/>
        <v>0</v>
      </c>
      <c r="O86" s="72" t="str">
        <f t="shared" si="9"/>
        <v/>
      </c>
      <c r="P86" s="73"/>
      <c r="Q86" s="79"/>
      <c r="R86" s="80">
        <f t="shared" si="11"/>
        <v>0</v>
      </c>
      <c r="T86" s="64"/>
      <c r="U86" s="64"/>
      <c r="V86" s="64"/>
    </row>
    <row r="87" spans="1:22" ht="39" customHeight="1" x14ac:dyDescent="0.3">
      <c r="A87" s="76">
        <v>68</v>
      </c>
      <c r="B87" s="124"/>
      <c r="C87" s="124"/>
      <c r="D87" s="124"/>
      <c r="E87" s="102"/>
      <c r="F87" s="77"/>
      <c r="G87" s="78"/>
      <c r="H87" s="71">
        <f t="shared" si="12"/>
        <v>0</v>
      </c>
      <c r="I87" s="78"/>
      <c r="J87" s="78"/>
      <c r="K87" s="78"/>
      <c r="L87" s="78"/>
      <c r="M87" s="78"/>
      <c r="N87" s="71">
        <f t="shared" si="10"/>
        <v>0</v>
      </c>
      <c r="O87" s="72" t="str">
        <f t="shared" si="9"/>
        <v/>
      </c>
      <c r="P87" s="73"/>
      <c r="Q87" s="79"/>
      <c r="R87" s="80">
        <f t="shared" si="11"/>
        <v>0</v>
      </c>
      <c r="T87" s="64"/>
      <c r="U87" s="64"/>
      <c r="V87" s="64"/>
    </row>
    <row r="88" spans="1:22" ht="39" customHeight="1" x14ac:dyDescent="0.3">
      <c r="A88" s="76">
        <v>69</v>
      </c>
      <c r="B88" s="124"/>
      <c r="C88" s="124"/>
      <c r="D88" s="124"/>
      <c r="E88" s="102"/>
      <c r="F88" s="77"/>
      <c r="G88" s="78"/>
      <c r="H88" s="71">
        <f t="shared" si="12"/>
        <v>0</v>
      </c>
      <c r="I88" s="78"/>
      <c r="J88" s="78"/>
      <c r="K88" s="78"/>
      <c r="L88" s="78"/>
      <c r="M88" s="78"/>
      <c r="N88" s="71">
        <f t="shared" si="10"/>
        <v>0</v>
      </c>
      <c r="O88" s="72" t="str">
        <f t="shared" si="9"/>
        <v/>
      </c>
      <c r="P88" s="73"/>
      <c r="Q88" s="79"/>
      <c r="R88" s="80">
        <f t="shared" si="11"/>
        <v>0</v>
      </c>
      <c r="T88" s="64"/>
      <c r="U88" s="64"/>
      <c r="V88" s="64"/>
    </row>
    <row r="89" spans="1:22" ht="39" customHeight="1" x14ac:dyDescent="0.3">
      <c r="A89" s="76">
        <v>70</v>
      </c>
      <c r="B89" s="124"/>
      <c r="C89" s="124"/>
      <c r="D89" s="124"/>
      <c r="E89" s="102"/>
      <c r="F89" s="77"/>
      <c r="G89" s="78"/>
      <c r="H89" s="71">
        <f t="shared" si="12"/>
        <v>0</v>
      </c>
      <c r="I89" s="78"/>
      <c r="J89" s="78"/>
      <c r="K89" s="78"/>
      <c r="L89" s="78"/>
      <c r="M89" s="78"/>
      <c r="N89" s="71">
        <f t="shared" si="10"/>
        <v>0</v>
      </c>
      <c r="O89" s="72" t="str">
        <f t="shared" si="9"/>
        <v/>
      </c>
      <c r="P89" s="73"/>
      <c r="Q89" s="79"/>
      <c r="R89" s="80">
        <f t="shared" si="11"/>
        <v>0</v>
      </c>
      <c r="T89" s="64"/>
      <c r="U89" s="64"/>
      <c r="V89" s="64"/>
    </row>
    <row r="90" spans="1:22" ht="39" customHeight="1" x14ac:dyDescent="0.3">
      <c r="A90" s="76">
        <v>71</v>
      </c>
      <c r="B90" s="124"/>
      <c r="C90" s="124"/>
      <c r="D90" s="124"/>
      <c r="E90" s="102"/>
      <c r="F90" s="77"/>
      <c r="G90" s="78"/>
      <c r="H90" s="71">
        <f t="shared" si="12"/>
        <v>0</v>
      </c>
      <c r="I90" s="78"/>
      <c r="J90" s="78"/>
      <c r="K90" s="78"/>
      <c r="L90" s="78"/>
      <c r="M90" s="78"/>
      <c r="N90" s="71">
        <f t="shared" si="10"/>
        <v>0</v>
      </c>
      <c r="O90" s="72" t="str">
        <f t="shared" si="9"/>
        <v/>
      </c>
      <c r="P90" s="73"/>
      <c r="Q90" s="79"/>
      <c r="R90" s="80">
        <f t="shared" si="11"/>
        <v>0</v>
      </c>
      <c r="T90" s="64"/>
      <c r="U90" s="64"/>
      <c r="V90" s="64"/>
    </row>
    <row r="91" spans="1:22" ht="39" customHeight="1" x14ac:dyDescent="0.3">
      <c r="A91" s="76">
        <v>72</v>
      </c>
      <c r="B91" s="124"/>
      <c r="C91" s="124"/>
      <c r="D91" s="124"/>
      <c r="E91" s="102"/>
      <c r="F91" s="77"/>
      <c r="G91" s="78"/>
      <c r="H91" s="71">
        <f t="shared" si="12"/>
        <v>0</v>
      </c>
      <c r="I91" s="78"/>
      <c r="J91" s="78"/>
      <c r="K91" s="78"/>
      <c r="L91" s="78"/>
      <c r="M91" s="78"/>
      <c r="N91" s="71">
        <f t="shared" si="10"/>
        <v>0</v>
      </c>
      <c r="O91" s="72" t="str">
        <f t="shared" si="9"/>
        <v/>
      </c>
      <c r="P91" s="73"/>
      <c r="Q91" s="79"/>
      <c r="R91" s="80">
        <f t="shared" si="11"/>
        <v>0</v>
      </c>
      <c r="T91" s="64"/>
      <c r="U91" s="64"/>
      <c r="V91" s="64"/>
    </row>
    <row r="92" spans="1:22" ht="39" customHeight="1" x14ac:dyDescent="0.3">
      <c r="A92" s="76">
        <v>73</v>
      </c>
      <c r="B92" s="124"/>
      <c r="C92" s="124"/>
      <c r="D92" s="124"/>
      <c r="E92" s="102"/>
      <c r="F92" s="77"/>
      <c r="G92" s="78"/>
      <c r="H92" s="71">
        <f t="shared" si="12"/>
        <v>0</v>
      </c>
      <c r="I92" s="78"/>
      <c r="J92" s="78"/>
      <c r="K92" s="78"/>
      <c r="L92" s="78"/>
      <c r="M92" s="78"/>
      <c r="N92" s="71">
        <f t="shared" si="10"/>
        <v>0</v>
      </c>
      <c r="O92" s="72" t="str">
        <f t="shared" si="9"/>
        <v/>
      </c>
      <c r="P92" s="73"/>
      <c r="Q92" s="79"/>
      <c r="R92" s="80">
        <f t="shared" si="11"/>
        <v>0</v>
      </c>
      <c r="T92" s="64"/>
      <c r="U92" s="64"/>
      <c r="V92" s="64"/>
    </row>
    <row r="93" spans="1:22" ht="39" customHeight="1" x14ac:dyDescent="0.3">
      <c r="A93" s="76">
        <v>74</v>
      </c>
      <c r="B93" s="124"/>
      <c r="C93" s="124"/>
      <c r="D93" s="124"/>
      <c r="E93" s="102"/>
      <c r="F93" s="77"/>
      <c r="G93" s="78"/>
      <c r="H93" s="71">
        <f t="shared" si="12"/>
        <v>0</v>
      </c>
      <c r="I93" s="78"/>
      <c r="J93" s="78"/>
      <c r="K93" s="78"/>
      <c r="L93" s="78"/>
      <c r="M93" s="78"/>
      <c r="N93" s="71">
        <f t="shared" si="10"/>
        <v>0</v>
      </c>
      <c r="O93" s="72" t="str">
        <f t="shared" si="9"/>
        <v/>
      </c>
      <c r="P93" s="73"/>
      <c r="Q93" s="79"/>
      <c r="R93" s="80">
        <f t="shared" si="11"/>
        <v>0</v>
      </c>
      <c r="T93" s="64"/>
      <c r="U93" s="64"/>
      <c r="V93" s="64"/>
    </row>
    <row r="94" spans="1:22" ht="39" customHeight="1" x14ac:dyDescent="0.3">
      <c r="A94" s="76">
        <v>75</v>
      </c>
      <c r="B94" s="124"/>
      <c r="C94" s="124"/>
      <c r="D94" s="124"/>
      <c r="E94" s="102"/>
      <c r="F94" s="77"/>
      <c r="G94" s="78"/>
      <c r="H94" s="71">
        <f t="shared" si="12"/>
        <v>0</v>
      </c>
      <c r="I94" s="78"/>
      <c r="J94" s="78"/>
      <c r="K94" s="78"/>
      <c r="L94" s="78"/>
      <c r="M94" s="78"/>
      <c r="N94" s="71">
        <f t="shared" si="10"/>
        <v>0</v>
      </c>
      <c r="O94" s="72" t="str">
        <f t="shared" si="9"/>
        <v/>
      </c>
      <c r="P94" s="73"/>
      <c r="Q94" s="79"/>
      <c r="R94" s="80">
        <f t="shared" si="11"/>
        <v>0</v>
      </c>
      <c r="T94" s="64"/>
      <c r="U94" s="64"/>
      <c r="V94" s="64"/>
    </row>
    <row r="95" spans="1:22" ht="39" customHeight="1" x14ac:dyDescent="0.3">
      <c r="A95" s="76">
        <v>76</v>
      </c>
      <c r="B95" s="124"/>
      <c r="C95" s="124"/>
      <c r="D95" s="124"/>
      <c r="E95" s="102"/>
      <c r="F95" s="77"/>
      <c r="G95" s="78"/>
      <c r="H95" s="71">
        <f t="shared" si="12"/>
        <v>0</v>
      </c>
      <c r="I95" s="78"/>
      <c r="J95" s="78"/>
      <c r="K95" s="78"/>
      <c r="L95" s="78"/>
      <c r="M95" s="78"/>
      <c r="N95" s="71">
        <f t="shared" si="10"/>
        <v>0</v>
      </c>
      <c r="O95" s="72" t="str">
        <f t="shared" si="9"/>
        <v/>
      </c>
      <c r="P95" s="73"/>
      <c r="Q95" s="79"/>
      <c r="R95" s="80">
        <f t="shared" si="11"/>
        <v>0</v>
      </c>
      <c r="T95" s="64"/>
      <c r="U95" s="64"/>
      <c r="V95" s="64"/>
    </row>
    <row r="96" spans="1:22" ht="39" customHeight="1" x14ac:dyDescent="0.3">
      <c r="A96" s="76">
        <v>77</v>
      </c>
      <c r="B96" s="124"/>
      <c r="C96" s="124"/>
      <c r="D96" s="124"/>
      <c r="E96" s="102"/>
      <c r="F96" s="77"/>
      <c r="G96" s="78"/>
      <c r="H96" s="71">
        <f t="shared" si="12"/>
        <v>0</v>
      </c>
      <c r="I96" s="78"/>
      <c r="J96" s="78"/>
      <c r="K96" s="78"/>
      <c r="L96" s="78"/>
      <c r="M96" s="78"/>
      <c r="N96" s="71">
        <f t="shared" si="10"/>
        <v>0</v>
      </c>
      <c r="O96" s="72" t="str">
        <f t="shared" si="9"/>
        <v/>
      </c>
      <c r="P96" s="73"/>
      <c r="Q96" s="79"/>
      <c r="R96" s="80">
        <f t="shared" si="11"/>
        <v>0</v>
      </c>
      <c r="T96" s="64"/>
      <c r="U96" s="64"/>
      <c r="V96" s="64"/>
    </row>
    <row r="97" spans="1:22" ht="39" customHeight="1" x14ac:dyDescent="0.3">
      <c r="A97" s="76">
        <v>78</v>
      </c>
      <c r="B97" s="124"/>
      <c r="C97" s="124"/>
      <c r="D97" s="124"/>
      <c r="E97" s="102"/>
      <c r="F97" s="77"/>
      <c r="G97" s="78"/>
      <c r="H97" s="71">
        <f t="shared" si="12"/>
        <v>0</v>
      </c>
      <c r="I97" s="78"/>
      <c r="J97" s="78"/>
      <c r="K97" s="78"/>
      <c r="L97" s="78"/>
      <c r="M97" s="78"/>
      <c r="N97" s="71">
        <f t="shared" si="10"/>
        <v>0</v>
      </c>
      <c r="O97" s="72" t="str">
        <f t="shared" si="9"/>
        <v/>
      </c>
      <c r="P97" s="73"/>
      <c r="Q97" s="79"/>
      <c r="R97" s="80">
        <f t="shared" si="11"/>
        <v>0</v>
      </c>
      <c r="T97" s="64"/>
      <c r="U97" s="64"/>
      <c r="V97" s="64"/>
    </row>
    <row r="98" spans="1:22" ht="39" customHeight="1" x14ac:dyDescent="0.3">
      <c r="A98" s="76">
        <v>79</v>
      </c>
      <c r="B98" s="124"/>
      <c r="C98" s="124"/>
      <c r="D98" s="124"/>
      <c r="E98" s="102"/>
      <c r="F98" s="77"/>
      <c r="G98" s="78"/>
      <c r="H98" s="71">
        <f t="shared" si="12"/>
        <v>0</v>
      </c>
      <c r="I98" s="78"/>
      <c r="J98" s="78"/>
      <c r="K98" s="78"/>
      <c r="L98" s="78"/>
      <c r="M98" s="78"/>
      <c r="N98" s="71">
        <f t="shared" si="10"/>
        <v>0</v>
      </c>
      <c r="O98" s="72" t="str">
        <f t="shared" si="9"/>
        <v/>
      </c>
      <c r="P98" s="73"/>
      <c r="Q98" s="79"/>
      <c r="R98" s="80">
        <f t="shared" si="11"/>
        <v>0</v>
      </c>
      <c r="T98" s="64"/>
      <c r="U98" s="64"/>
      <c r="V98" s="64"/>
    </row>
    <row r="99" spans="1:22" ht="39" customHeight="1" x14ac:dyDescent="0.3">
      <c r="A99" s="76">
        <v>80</v>
      </c>
      <c r="B99" s="124"/>
      <c r="C99" s="124"/>
      <c r="D99" s="124"/>
      <c r="E99" s="102"/>
      <c r="F99" s="77"/>
      <c r="G99" s="78"/>
      <c r="H99" s="71">
        <f t="shared" si="12"/>
        <v>0</v>
      </c>
      <c r="I99" s="78"/>
      <c r="J99" s="78"/>
      <c r="K99" s="78"/>
      <c r="L99" s="78"/>
      <c r="M99" s="78"/>
      <c r="N99" s="71">
        <f t="shared" si="10"/>
        <v>0</v>
      </c>
      <c r="O99" s="72" t="str">
        <f t="shared" si="9"/>
        <v/>
      </c>
      <c r="P99" s="73"/>
      <c r="Q99" s="79"/>
      <c r="R99" s="80">
        <f t="shared" si="11"/>
        <v>0</v>
      </c>
      <c r="T99" s="64"/>
      <c r="U99" s="64"/>
      <c r="V99" s="64"/>
    </row>
    <row r="100" spans="1:22" ht="39" customHeight="1" x14ac:dyDescent="0.3">
      <c r="A100" s="76">
        <v>81</v>
      </c>
      <c r="B100" s="124"/>
      <c r="C100" s="124"/>
      <c r="D100" s="124"/>
      <c r="E100" s="102"/>
      <c r="F100" s="77"/>
      <c r="G100" s="78"/>
      <c r="H100" s="71">
        <f t="shared" si="12"/>
        <v>0</v>
      </c>
      <c r="I100" s="78"/>
      <c r="J100" s="78"/>
      <c r="K100" s="78"/>
      <c r="L100" s="78"/>
      <c r="M100" s="78"/>
      <c r="N100" s="71">
        <f t="shared" si="10"/>
        <v>0</v>
      </c>
      <c r="O100" s="72" t="str">
        <f t="shared" si="9"/>
        <v/>
      </c>
      <c r="P100" s="73"/>
      <c r="Q100" s="79"/>
      <c r="R100" s="80">
        <f t="shared" si="11"/>
        <v>0</v>
      </c>
      <c r="T100" s="64"/>
      <c r="U100" s="64"/>
      <c r="V100" s="64"/>
    </row>
    <row r="101" spans="1:22" ht="39" customHeight="1" x14ac:dyDescent="0.3">
      <c r="A101" s="76">
        <v>82</v>
      </c>
      <c r="B101" s="124"/>
      <c r="C101" s="124"/>
      <c r="D101" s="124"/>
      <c r="E101" s="102"/>
      <c r="F101" s="77"/>
      <c r="G101" s="78"/>
      <c r="H101" s="71">
        <f t="shared" si="12"/>
        <v>0</v>
      </c>
      <c r="I101" s="78"/>
      <c r="J101" s="78"/>
      <c r="K101" s="78"/>
      <c r="L101" s="78"/>
      <c r="M101" s="78"/>
      <c r="N101" s="71">
        <f t="shared" si="10"/>
        <v>0</v>
      </c>
      <c r="O101" s="72" t="str">
        <f t="shared" si="9"/>
        <v/>
      </c>
      <c r="P101" s="73"/>
      <c r="Q101" s="79"/>
      <c r="R101" s="80">
        <f t="shared" si="11"/>
        <v>0</v>
      </c>
      <c r="T101" s="64"/>
      <c r="U101" s="64"/>
      <c r="V101" s="64"/>
    </row>
    <row r="102" spans="1:22" ht="39" customHeight="1" x14ac:dyDescent="0.3">
      <c r="A102" s="76">
        <v>83</v>
      </c>
      <c r="B102" s="124"/>
      <c r="C102" s="124"/>
      <c r="D102" s="124"/>
      <c r="E102" s="102"/>
      <c r="F102" s="77"/>
      <c r="G102" s="78"/>
      <c r="H102" s="71">
        <f t="shared" si="12"/>
        <v>0</v>
      </c>
      <c r="I102" s="78"/>
      <c r="J102" s="78"/>
      <c r="K102" s="78"/>
      <c r="L102" s="78"/>
      <c r="M102" s="78"/>
      <c r="N102" s="71">
        <f t="shared" si="10"/>
        <v>0</v>
      </c>
      <c r="O102" s="72" t="str">
        <f t="shared" si="9"/>
        <v/>
      </c>
      <c r="P102" s="73"/>
      <c r="Q102" s="79"/>
      <c r="R102" s="80">
        <f t="shared" si="11"/>
        <v>0</v>
      </c>
      <c r="T102" s="64"/>
      <c r="U102" s="64"/>
      <c r="V102" s="64"/>
    </row>
    <row r="103" spans="1:22" ht="39" customHeight="1" x14ac:dyDescent="0.3">
      <c r="A103" s="76">
        <v>84</v>
      </c>
      <c r="B103" s="124"/>
      <c r="C103" s="124"/>
      <c r="D103" s="124"/>
      <c r="E103" s="102"/>
      <c r="F103" s="77"/>
      <c r="G103" s="78"/>
      <c r="H103" s="71">
        <f t="shared" si="12"/>
        <v>0</v>
      </c>
      <c r="I103" s="78"/>
      <c r="J103" s="78"/>
      <c r="K103" s="78"/>
      <c r="L103" s="78"/>
      <c r="M103" s="78"/>
      <c r="N103" s="71">
        <f t="shared" si="10"/>
        <v>0</v>
      </c>
      <c r="O103" s="72" t="str">
        <f t="shared" si="9"/>
        <v/>
      </c>
      <c r="P103" s="73"/>
      <c r="Q103" s="79"/>
      <c r="R103" s="80">
        <f t="shared" si="11"/>
        <v>0</v>
      </c>
      <c r="T103" s="64"/>
      <c r="U103" s="64"/>
      <c r="V103" s="64"/>
    </row>
    <row r="104" spans="1:22" ht="39" customHeight="1" x14ac:dyDescent="0.3">
      <c r="A104" s="76">
        <v>85</v>
      </c>
      <c r="B104" s="124"/>
      <c r="C104" s="124"/>
      <c r="D104" s="124"/>
      <c r="E104" s="102"/>
      <c r="F104" s="77"/>
      <c r="G104" s="78"/>
      <c r="H104" s="71">
        <f t="shared" si="12"/>
        <v>0</v>
      </c>
      <c r="I104" s="78"/>
      <c r="J104" s="78"/>
      <c r="K104" s="78"/>
      <c r="L104" s="78"/>
      <c r="M104" s="78"/>
      <c r="N104" s="71">
        <f t="shared" si="10"/>
        <v>0</v>
      </c>
      <c r="O104" s="72" t="str">
        <f t="shared" si="9"/>
        <v/>
      </c>
      <c r="P104" s="73"/>
      <c r="Q104" s="79"/>
      <c r="R104" s="80">
        <f t="shared" si="11"/>
        <v>0</v>
      </c>
      <c r="T104" s="64"/>
      <c r="U104" s="64"/>
      <c r="V104" s="64"/>
    </row>
    <row r="105" spans="1:22" ht="39" customHeight="1" x14ac:dyDescent="0.3">
      <c r="A105" s="76">
        <v>86</v>
      </c>
      <c r="B105" s="124"/>
      <c r="C105" s="124"/>
      <c r="D105" s="124"/>
      <c r="E105" s="102"/>
      <c r="F105" s="77"/>
      <c r="G105" s="78"/>
      <c r="H105" s="71">
        <f t="shared" si="12"/>
        <v>0</v>
      </c>
      <c r="I105" s="78"/>
      <c r="J105" s="78"/>
      <c r="K105" s="78"/>
      <c r="L105" s="78"/>
      <c r="M105" s="78"/>
      <c r="N105" s="71">
        <f t="shared" si="10"/>
        <v>0</v>
      </c>
      <c r="O105" s="72" t="str">
        <f t="shared" si="9"/>
        <v/>
      </c>
      <c r="P105" s="73"/>
      <c r="Q105" s="79"/>
      <c r="R105" s="80">
        <f t="shared" si="11"/>
        <v>0</v>
      </c>
      <c r="T105" s="64"/>
      <c r="U105" s="64"/>
      <c r="V105" s="64"/>
    </row>
    <row r="106" spans="1:22" ht="39" customHeight="1" x14ac:dyDescent="0.3">
      <c r="A106" s="76">
        <v>87</v>
      </c>
      <c r="B106" s="124"/>
      <c r="C106" s="124"/>
      <c r="D106" s="124"/>
      <c r="E106" s="102"/>
      <c r="F106" s="77"/>
      <c r="G106" s="78"/>
      <c r="H106" s="71">
        <f t="shared" si="12"/>
        <v>0</v>
      </c>
      <c r="I106" s="78"/>
      <c r="J106" s="78"/>
      <c r="K106" s="78"/>
      <c r="L106" s="78"/>
      <c r="M106" s="78"/>
      <c r="N106" s="71">
        <f t="shared" si="10"/>
        <v>0</v>
      </c>
      <c r="O106" s="72" t="str">
        <f t="shared" si="9"/>
        <v/>
      </c>
      <c r="P106" s="73"/>
      <c r="Q106" s="79"/>
      <c r="R106" s="80">
        <f t="shared" si="11"/>
        <v>0</v>
      </c>
      <c r="T106" s="64"/>
      <c r="U106" s="64"/>
      <c r="V106" s="64"/>
    </row>
    <row r="107" spans="1:22" ht="39" customHeight="1" x14ac:dyDescent="0.3">
      <c r="A107" s="76">
        <v>88</v>
      </c>
      <c r="B107" s="124"/>
      <c r="C107" s="124"/>
      <c r="D107" s="124"/>
      <c r="E107" s="102"/>
      <c r="F107" s="77"/>
      <c r="G107" s="78"/>
      <c r="H107" s="71">
        <f t="shared" si="12"/>
        <v>0</v>
      </c>
      <c r="I107" s="78"/>
      <c r="J107" s="78"/>
      <c r="K107" s="78"/>
      <c r="L107" s="78"/>
      <c r="M107" s="78"/>
      <c r="N107" s="71">
        <f t="shared" si="10"/>
        <v>0</v>
      </c>
      <c r="O107" s="72" t="str">
        <f t="shared" si="9"/>
        <v/>
      </c>
      <c r="P107" s="73"/>
      <c r="Q107" s="79"/>
      <c r="R107" s="80">
        <f t="shared" si="11"/>
        <v>0</v>
      </c>
      <c r="T107" s="64"/>
      <c r="U107" s="64"/>
      <c r="V107" s="64"/>
    </row>
    <row r="108" spans="1:22" ht="39" customHeight="1" x14ac:dyDescent="0.3">
      <c r="A108" s="76">
        <v>89</v>
      </c>
      <c r="B108" s="124"/>
      <c r="C108" s="124"/>
      <c r="D108" s="124"/>
      <c r="E108" s="102"/>
      <c r="F108" s="77"/>
      <c r="G108" s="78"/>
      <c r="H108" s="71">
        <f t="shared" si="12"/>
        <v>0</v>
      </c>
      <c r="I108" s="78"/>
      <c r="J108" s="78"/>
      <c r="K108" s="78"/>
      <c r="L108" s="78"/>
      <c r="M108" s="78"/>
      <c r="N108" s="71">
        <f t="shared" si="10"/>
        <v>0</v>
      </c>
      <c r="O108" s="72" t="str">
        <f t="shared" si="9"/>
        <v/>
      </c>
      <c r="P108" s="73"/>
      <c r="Q108" s="79"/>
      <c r="R108" s="80">
        <f t="shared" si="11"/>
        <v>0</v>
      </c>
      <c r="T108" s="64"/>
      <c r="U108" s="64"/>
      <c r="V108" s="64"/>
    </row>
    <row r="109" spans="1:22" ht="39" customHeight="1" x14ac:dyDescent="0.3">
      <c r="A109" s="76">
        <v>90</v>
      </c>
      <c r="B109" s="124"/>
      <c r="C109" s="124"/>
      <c r="D109" s="124"/>
      <c r="E109" s="102"/>
      <c r="F109" s="77"/>
      <c r="G109" s="78"/>
      <c r="H109" s="71">
        <f t="shared" si="12"/>
        <v>0</v>
      </c>
      <c r="I109" s="78"/>
      <c r="J109" s="78"/>
      <c r="K109" s="78"/>
      <c r="L109" s="78"/>
      <c r="M109" s="78"/>
      <c r="N109" s="71">
        <f t="shared" si="10"/>
        <v>0</v>
      </c>
      <c r="O109" s="72" t="str">
        <f t="shared" si="9"/>
        <v/>
      </c>
      <c r="P109" s="73"/>
      <c r="Q109" s="79"/>
      <c r="R109" s="80">
        <f t="shared" si="11"/>
        <v>0</v>
      </c>
      <c r="T109" s="64"/>
      <c r="U109" s="64"/>
      <c r="V109" s="64"/>
    </row>
    <row r="110" spans="1:22" ht="39" customHeight="1" x14ac:dyDescent="0.3">
      <c r="A110" s="76">
        <v>91</v>
      </c>
      <c r="B110" s="124"/>
      <c r="C110" s="124"/>
      <c r="D110" s="124"/>
      <c r="E110" s="102"/>
      <c r="F110" s="77"/>
      <c r="G110" s="78"/>
      <c r="H110" s="71">
        <f t="shared" si="12"/>
        <v>0</v>
      </c>
      <c r="I110" s="78"/>
      <c r="J110" s="78"/>
      <c r="K110" s="78"/>
      <c r="L110" s="78"/>
      <c r="M110" s="78"/>
      <c r="N110" s="71">
        <f t="shared" si="10"/>
        <v>0</v>
      </c>
      <c r="O110" s="72" t="str">
        <f t="shared" si="9"/>
        <v/>
      </c>
      <c r="P110" s="73"/>
      <c r="Q110" s="79"/>
      <c r="R110" s="80">
        <f t="shared" si="11"/>
        <v>0</v>
      </c>
      <c r="T110" s="64"/>
      <c r="U110" s="64"/>
      <c r="V110" s="64"/>
    </row>
    <row r="111" spans="1:22" ht="39" customHeight="1" x14ac:dyDescent="0.3">
      <c r="A111" s="76">
        <v>92</v>
      </c>
      <c r="B111" s="124"/>
      <c r="C111" s="124"/>
      <c r="D111" s="124"/>
      <c r="E111" s="102"/>
      <c r="F111" s="77"/>
      <c r="G111" s="78"/>
      <c r="H111" s="71">
        <f t="shared" si="12"/>
        <v>0</v>
      </c>
      <c r="I111" s="78"/>
      <c r="J111" s="78"/>
      <c r="K111" s="78"/>
      <c r="L111" s="78"/>
      <c r="M111" s="78"/>
      <c r="N111" s="71">
        <f t="shared" si="10"/>
        <v>0</v>
      </c>
      <c r="O111" s="72" t="str">
        <f t="shared" si="9"/>
        <v/>
      </c>
      <c r="P111" s="73"/>
      <c r="Q111" s="79"/>
      <c r="R111" s="80">
        <f t="shared" si="11"/>
        <v>0</v>
      </c>
      <c r="T111" s="64"/>
      <c r="U111" s="64"/>
      <c r="V111" s="64"/>
    </row>
    <row r="112" spans="1:22" ht="39" customHeight="1" x14ac:dyDescent="0.3">
      <c r="A112" s="76">
        <v>93</v>
      </c>
      <c r="B112" s="124"/>
      <c r="C112" s="124"/>
      <c r="D112" s="124"/>
      <c r="E112" s="102"/>
      <c r="F112" s="77"/>
      <c r="G112" s="78"/>
      <c r="H112" s="71">
        <f t="shared" si="12"/>
        <v>0</v>
      </c>
      <c r="I112" s="78"/>
      <c r="J112" s="78"/>
      <c r="K112" s="78"/>
      <c r="L112" s="78"/>
      <c r="M112" s="78"/>
      <c r="N112" s="71">
        <f t="shared" si="10"/>
        <v>0</v>
      </c>
      <c r="O112" s="72" t="str">
        <f t="shared" si="9"/>
        <v/>
      </c>
      <c r="P112" s="73"/>
      <c r="Q112" s="79"/>
      <c r="R112" s="80">
        <f t="shared" si="11"/>
        <v>0</v>
      </c>
      <c r="T112" s="64"/>
      <c r="U112" s="64"/>
      <c r="V112" s="64"/>
    </row>
    <row r="113" spans="1:22" ht="39" customHeight="1" x14ac:dyDescent="0.3">
      <c r="A113" s="76">
        <v>94</v>
      </c>
      <c r="B113" s="124"/>
      <c r="C113" s="124"/>
      <c r="D113" s="124"/>
      <c r="E113" s="102"/>
      <c r="F113" s="77"/>
      <c r="G113" s="78"/>
      <c r="H113" s="71">
        <f t="shared" si="12"/>
        <v>0</v>
      </c>
      <c r="I113" s="78"/>
      <c r="J113" s="78"/>
      <c r="K113" s="78"/>
      <c r="L113" s="78"/>
      <c r="M113" s="78"/>
      <c r="N113" s="71">
        <f t="shared" si="10"/>
        <v>0</v>
      </c>
      <c r="O113" s="72" t="str">
        <f t="shared" si="9"/>
        <v/>
      </c>
      <c r="P113" s="73"/>
      <c r="Q113" s="79"/>
      <c r="R113" s="80">
        <f t="shared" si="11"/>
        <v>0</v>
      </c>
      <c r="T113" s="64"/>
      <c r="U113" s="64"/>
      <c r="V113" s="64"/>
    </row>
    <row r="114" spans="1:22" ht="39" customHeight="1" x14ac:dyDescent="0.3">
      <c r="A114" s="76">
        <v>95</v>
      </c>
      <c r="B114" s="124"/>
      <c r="C114" s="124"/>
      <c r="D114" s="124"/>
      <c r="E114" s="102"/>
      <c r="F114" s="77"/>
      <c r="G114" s="78"/>
      <c r="H114" s="71">
        <f t="shared" si="12"/>
        <v>0</v>
      </c>
      <c r="I114" s="78"/>
      <c r="J114" s="78"/>
      <c r="K114" s="78"/>
      <c r="L114" s="78"/>
      <c r="M114" s="78"/>
      <c r="N114" s="71">
        <f t="shared" si="10"/>
        <v>0</v>
      </c>
      <c r="O114" s="72" t="str">
        <f t="shared" si="9"/>
        <v/>
      </c>
      <c r="P114" s="73"/>
      <c r="Q114" s="79"/>
      <c r="R114" s="80">
        <f t="shared" si="11"/>
        <v>0</v>
      </c>
      <c r="T114" s="64"/>
      <c r="U114" s="64"/>
      <c r="V114" s="64"/>
    </row>
    <row r="115" spans="1:22" ht="39" customHeight="1" x14ac:dyDescent="0.3">
      <c r="A115" s="76">
        <v>96</v>
      </c>
      <c r="B115" s="124"/>
      <c r="C115" s="124"/>
      <c r="D115" s="124"/>
      <c r="E115" s="102"/>
      <c r="F115" s="77"/>
      <c r="G115" s="78"/>
      <c r="H115" s="71">
        <f t="shared" si="12"/>
        <v>0</v>
      </c>
      <c r="I115" s="78"/>
      <c r="J115" s="78"/>
      <c r="K115" s="78"/>
      <c r="L115" s="78"/>
      <c r="M115" s="78"/>
      <c r="N115" s="71">
        <f t="shared" si="10"/>
        <v>0</v>
      </c>
      <c r="O115" s="72" t="str">
        <f t="shared" si="9"/>
        <v/>
      </c>
      <c r="P115" s="73"/>
      <c r="Q115" s="79"/>
      <c r="R115" s="80">
        <f t="shared" si="11"/>
        <v>0</v>
      </c>
      <c r="T115" s="64"/>
      <c r="U115" s="64"/>
      <c r="V115" s="64"/>
    </row>
    <row r="116" spans="1:22" ht="39" customHeight="1" x14ac:dyDescent="0.3">
      <c r="A116" s="76">
        <v>97</v>
      </c>
      <c r="B116" s="124"/>
      <c r="C116" s="124"/>
      <c r="D116" s="124"/>
      <c r="E116" s="102"/>
      <c r="F116" s="77"/>
      <c r="G116" s="78"/>
      <c r="H116" s="71">
        <f t="shared" si="12"/>
        <v>0</v>
      </c>
      <c r="I116" s="78"/>
      <c r="J116" s="78"/>
      <c r="K116" s="78"/>
      <c r="L116" s="78"/>
      <c r="M116" s="78"/>
      <c r="N116" s="71">
        <f t="shared" ref="N116:N130" si="13">SUM(I116:M116)</f>
        <v>0</v>
      </c>
      <c r="O116" s="72" t="str">
        <f t="shared" ref="O116:O130" si="14">IF(ROUNDDOWN(F116*G116,2)-ROUNDDOWN(SUM(I116:M116),2)=0,"","zlý súčet")</f>
        <v/>
      </c>
      <c r="P116" s="73"/>
      <c r="Q116" s="79"/>
      <c r="R116" s="80">
        <f t="shared" si="11"/>
        <v>0</v>
      </c>
      <c r="T116" s="64"/>
      <c r="U116" s="64"/>
      <c r="V116" s="64"/>
    </row>
    <row r="117" spans="1:22" ht="39" customHeight="1" x14ac:dyDescent="0.3">
      <c r="A117" s="76">
        <v>98</v>
      </c>
      <c r="B117" s="124"/>
      <c r="C117" s="124"/>
      <c r="D117" s="124"/>
      <c r="E117" s="102"/>
      <c r="F117" s="77"/>
      <c r="G117" s="78"/>
      <c r="H117" s="71">
        <f t="shared" si="12"/>
        <v>0</v>
      </c>
      <c r="I117" s="78"/>
      <c r="J117" s="78"/>
      <c r="K117" s="78"/>
      <c r="L117" s="78"/>
      <c r="M117" s="78"/>
      <c r="N117" s="71">
        <f t="shared" si="13"/>
        <v>0</v>
      </c>
      <c r="O117" s="72" t="str">
        <f t="shared" si="14"/>
        <v/>
      </c>
      <c r="P117" s="73"/>
      <c r="Q117" s="79"/>
      <c r="R117" s="80">
        <f t="shared" si="11"/>
        <v>0</v>
      </c>
      <c r="T117" s="64"/>
      <c r="U117" s="64"/>
      <c r="V117" s="64"/>
    </row>
    <row r="118" spans="1:22" ht="39" customHeight="1" x14ac:dyDescent="0.3">
      <c r="A118" s="76">
        <v>99</v>
      </c>
      <c r="B118" s="124"/>
      <c r="C118" s="124"/>
      <c r="D118" s="124"/>
      <c r="E118" s="102"/>
      <c r="F118" s="77"/>
      <c r="G118" s="78"/>
      <c r="H118" s="71">
        <f t="shared" si="12"/>
        <v>0</v>
      </c>
      <c r="I118" s="78"/>
      <c r="J118" s="78"/>
      <c r="K118" s="78"/>
      <c r="L118" s="78"/>
      <c r="M118" s="78"/>
      <c r="N118" s="71">
        <f t="shared" si="13"/>
        <v>0</v>
      </c>
      <c r="O118" s="72" t="str">
        <f t="shared" si="14"/>
        <v/>
      </c>
      <c r="P118" s="73"/>
      <c r="Q118" s="79"/>
      <c r="R118" s="80">
        <f t="shared" si="11"/>
        <v>0</v>
      </c>
      <c r="T118" s="64"/>
      <c r="U118" s="64"/>
      <c r="V118" s="64"/>
    </row>
    <row r="119" spans="1:22" ht="39" customHeight="1" x14ac:dyDescent="0.3">
      <c r="A119" s="76">
        <v>100</v>
      </c>
      <c r="B119" s="124"/>
      <c r="C119" s="124"/>
      <c r="D119" s="124"/>
      <c r="E119" s="102"/>
      <c r="F119" s="77"/>
      <c r="G119" s="78"/>
      <c r="H119" s="71">
        <f t="shared" si="12"/>
        <v>0</v>
      </c>
      <c r="I119" s="78"/>
      <c r="J119" s="78"/>
      <c r="K119" s="78"/>
      <c r="L119" s="78"/>
      <c r="M119" s="78"/>
      <c r="N119" s="71">
        <f t="shared" si="13"/>
        <v>0</v>
      </c>
      <c r="O119" s="72" t="str">
        <f t="shared" si="14"/>
        <v/>
      </c>
      <c r="P119" s="73"/>
      <c r="Q119" s="79"/>
      <c r="R119" s="80">
        <f t="shared" si="11"/>
        <v>0</v>
      </c>
      <c r="T119" s="64"/>
      <c r="U119" s="64"/>
      <c r="V119" s="64"/>
    </row>
    <row r="120" spans="1:22" ht="39" customHeight="1" x14ac:dyDescent="0.3">
      <c r="A120" s="76">
        <v>101</v>
      </c>
      <c r="B120" s="124"/>
      <c r="C120" s="124"/>
      <c r="D120" s="124"/>
      <c r="E120" s="102"/>
      <c r="F120" s="77"/>
      <c r="G120" s="78"/>
      <c r="H120" s="71">
        <f t="shared" si="12"/>
        <v>0</v>
      </c>
      <c r="I120" s="78"/>
      <c r="J120" s="78"/>
      <c r="K120" s="78"/>
      <c r="L120" s="78"/>
      <c r="M120" s="78"/>
      <c r="N120" s="71">
        <f t="shared" si="13"/>
        <v>0</v>
      </c>
      <c r="O120" s="72" t="str">
        <f t="shared" si="14"/>
        <v/>
      </c>
      <c r="P120" s="73"/>
      <c r="Q120" s="79"/>
      <c r="R120" s="80">
        <f t="shared" si="11"/>
        <v>0</v>
      </c>
      <c r="T120" s="64"/>
      <c r="U120" s="64"/>
      <c r="V120" s="64"/>
    </row>
    <row r="121" spans="1:22" ht="39" customHeight="1" x14ac:dyDescent="0.3">
      <c r="A121" s="76">
        <v>102</v>
      </c>
      <c r="B121" s="124"/>
      <c r="C121" s="124"/>
      <c r="D121" s="124"/>
      <c r="E121" s="102"/>
      <c r="F121" s="77"/>
      <c r="G121" s="78"/>
      <c r="H121" s="71">
        <f t="shared" si="12"/>
        <v>0</v>
      </c>
      <c r="I121" s="78"/>
      <c r="J121" s="78"/>
      <c r="K121" s="78"/>
      <c r="L121" s="78"/>
      <c r="M121" s="78"/>
      <c r="N121" s="71">
        <f t="shared" si="13"/>
        <v>0</v>
      </c>
      <c r="O121" s="72" t="str">
        <f t="shared" si="14"/>
        <v/>
      </c>
      <c r="P121" s="73"/>
      <c r="Q121" s="79"/>
      <c r="R121" s="80">
        <f t="shared" si="11"/>
        <v>0</v>
      </c>
      <c r="T121" s="64"/>
      <c r="U121" s="64"/>
      <c r="V121" s="64"/>
    </row>
    <row r="122" spans="1:22" ht="39" customHeight="1" x14ac:dyDescent="0.3">
      <c r="A122" s="76">
        <v>103</v>
      </c>
      <c r="B122" s="124"/>
      <c r="C122" s="124"/>
      <c r="D122" s="124"/>
      <c r="E122" s="102"/>
      <c r="F122" s="77"/>
      <c r="G122" s="78"/>
      <c r="H122" s="71">
        <f t="shared" si="12"/>
        <v>0</v>
      </c>
      <c r="I122" s="78"/>
      <c r="J122" s="78"/>
      <c r="K122" s="78"/>
      <c r="L122" s="78"/>
      <c r="M122" s="78"/>
      <c r="N122" s="71">
        <f t="shared" si="13"/>
        <v>0</v>
      </c>
      <c r="O122" s="72" t="str">
        <f t="shared" si="14"/>
        <v/>
      </c>
      <c r="P122" s="73"/>
      <c r="Q122" s="79"/>
      <c r="R122" s="80">
        <f t="shared" si="11"/>
        <v>0</v>
      </c>
      <c r="T122" s="64"/>
      <c r="U122" s="64"/>
      <c r="V122" s="64"/>
    </row>
    <row r="123" spans="1:22" ht="39" customHeight="1" x14ac:dyDescent="0.3">
      <c r="A123" s="76">
        <v>104</v>
      </c>
      <c r="B123" s="124"/>
      <c r="C123" s="124"/>
      <c r="D123" s="124"/>
      <c r="E123" s="102"/>
      <c r="F123" s="77"/>
      <c r="G123" s="78"/>
      <c r="H123" s="71">
        <f t="shared" si="12"/>
        <v>0</v>
      </c>
      <c r="I123" s="78"/>
      <c r="J123" s="78"/>
      <c r="K123" s="78"/>
      <c r="L123" s="78"/>
      <c r="M123" s="78"/>
      <c r="N123" s="71">
        <f t="shared" si="13"/>
        <v>0</v>
      </c>
      <c r="O123" s="72" t="str">
        <f t="shared" si="14"/>
        <v/>
      </c>
      <c r="P123" s="73"/>
      <c r="Q123" s="79"/>
      <c r="R123" s="80">
        <f t="shared" si="11"/>
        <v>0</v>
      </c>
      <c r="T123" s="64"/>
      <c r="U123" s="64"/>
      <c r="V123" s="64"/>
    </row>
    <row r="124" spans="1:22" ht="39" customHeight="1" x14ac:dyDescent="0.3">
      <c r="A124" s="76">
        <v>105</v>
      </c>
      <c r="B124" s="124"/>
      <c r="C124" s="124"/>
      <c r="D124" s="124"/>
      <c r="E124" s="102"/>
      <c r="F124" s="77"/>
      <c r="G124" s="78"/>
      <c r="H124" s="71">
        <f t="shared" si="12"/>
        <v>0</v>
      </c>
      <c r="I124" s="78"/>
      <c r="J124" s="78"/>
      <c r="K124" s="78"/>
      <c r="L124" s="78"/>
      <c r="M124" s="78"/>
      <c r="N124" s="71">
        <f t="shared" si="13"/>
        <v>0</v>
      </c>
      <c r="O124" s="72" t="str">
        <f t="shared" si="14"/>
        <v/>
      </c>
      <c r="P124" s="73"/>
      <c r="Q124" s="79"/>
      <c r="R124" s="80">
        <f t="shared" si="11"/>
        <v>0</v>
      </c>
      <c r="T124" s="64"/>
      <c r="U124" s="64"/>
      <c r="V124" s="64"/>
    </row>
    <row r="125" spans="1:22" ht="39" customHeight="1" x14ac:dyDescent="0.3">
      <c r="A125" s="76">
        <v>106</v>
      </c>
      <c r="B125" s="124"/>
      <c r="C125" s="124"/>
      <c r="D125" s="124"/>
      <c r="E125" s="102"/>
      <c r="F125" s="77"/>
      <c r="G125" s="78"/>
      <c r="H125" s="71">
        <f t="shared" si="12"/>
        <v>0</v>
      </c>
      <c r="I125" s="78"/>
      <c r="J125" s="78"/>
      <c r="K125" s="78"/>
      <c r="L125" s="78"/>
      <c r="M125" s="78"/>
      <c r="N125" s="71">
        <f t="shared" si="13"/>
        <v>0</v>
      </c>
      <c r="O125" s="72" t="str">
        <f t="shared" si="14"/>
        <v/>
      </c>
      <c r="P125" s="73"/>
      <c r="Q125" s="79"/>
      <c r="R125" s="80">
        <f t="shared" si="11"/>
        <v>0</v>
      </c>
      <c r="T125" s="64"/>
      <c r="U125" s="64"/>
      <c r="V125" s="64"/>
    </row>
    <row r="126" spans="1:22" ht="39" customHeight="1" x14ac:dyDescent="0.3">
      <c r="A126" s="76">
        <v>107</v>
      </c>
      <c r="B126" s="124"/>
      <c r="C126" s="124"/>
      <c r="D126" s="124"/>
      <c r="E126" s="102"/>
      <c r="F126" s="77"/>
      <c r="G126" s="78"/>
      <c r="H126" s="71">
        <f t="shared" si="12"/>
        <v>0</v>
      </c>
      <c r="I126" s="78"/>
      <c r="J126" s="78"/>
      <c r="K126" s="78"/>
      <c r="L126" s="78"/>
      <c r="M126" s="78"/>
      <c r="N126" s="71">
        <f t="shared" si="13"/>
        <v>0</v>
      </c>
      <c r="O126" s="72" t="str">
        <f t="shared" si="14"/>
        <v/>
      </c>
      <c r="P126" s="73"/>
      <c r="Q126" s="79"/>
      <c r="R126" s="80">
        <f t="shared" si="11"/>
        <v>0</v>
      </c>
      <c r="T126" s="64"/>
      <c r="U126" s="64"/>
      <c r="V126" s="64"/>
    </row>
    <row r="127" spans="1:22" ht="39" customHeight="1" x14ac:dyDescent="0.3">
      <c r="A127" s="76">
        <v>108</v>
      </c>
      <c r="B127" s="124"/>
      <c r="C127" s="124"/>
      <c r="D127" s="124"/>
      <c r="E127" s="102"/>
      <c r="F127" s="77"/>
      <c r="G127" s="78"/>
      <c r="H127" s="71">
        <f t="shared" si="12"/>
        <v>0</v>
      </c>
      <c r="I127" s="78"/>
      <c r="J127" s="78"/>
      <c r="K127" s="78"/>
      <c r="L127" s="78"/>
      <c r="M127" s="78"/>
      <c r="N127" s="71">
        <f t="shared" si="13"/>
        <v>0</v>
      </c>
      <c r="O127" s="72" t="str">
        <f t="shared" si="14"/>
        <v/>
      </c>
      <c r="P127" s="73"/>
      <c r="Q127" s="79"/>
      <c r="R127" s="80">
        <f t="shared" si="11"/>
        <v>0</v>
      </c>
      <c r="T127" s="64"/>
      <c r="U127" s="64"/>
      <c r="V127" s="64"/>
    </row>
    <row r="128" spans="1:22" ht="39" customHeight="1" x14ac:dyDescent="0.3">
      <c r="A128" s="76">
        <v>109</v>
      </c>
      <c r="B128" s="124"/>
      <c r="C128" s="124"/>
      <c r="D128" s="124"/>
      <c r="E128" s="102"/>
      <c r="F128" s="77"/>
      <c r="G128" s="78"/>
      <c r="H128" s="71">
        <f t="shared" si="12"/>
        <v>0</v>
      </c>
      <c r="I128" s="78"/>
      <c r="J128" s="78"/>
      <c r="K128" s="78"/>
      <c r="L128" s="78"/>
      <c r="M128" s="78"/>
      <c r="N128" s="71">
        <f t="shared" si="13"/>
        <v>0</v>
      </c>
      <c r="O128" s="72" t="str">
        <f t="shared" si="14"/>
        <v/>
      </c>
      <c r="P128" s="73"/>
      <c r="Q128" s="79"/>
      <c r="R128" s="80">
        <f t="shared" si="11"/>
        <v>0</v>
      </c>
      <c r="T128" s="64"/>
      <c r="U128" s="64"/>
      <c r="V128" s="64"/>
    </row>
    <row r="129" spans="1:22" ht="39" customHeight="1" x14ac:dyDescent="0.3">
      <c r="A129" s="76">
        <v>110</v>
      </c>
      <c r="B129" s="124"/>
      <c r="C129" s="124"/>
      <c r="D129" s="124"/>
      <c r="E129" s="102"/>
      <c r="F129" s="77"/>
      <c r="G129" s="78"/>
      <c r="H129" s="71">
        <f t="shared" si="12"/>
        <v>0</v>
      </c>
      <c r="I129" s="78"/>
      <c r="J129" s="78"/>
      <c r="K129" s="78"/>
      <c r="L129" s="78"/>
      <c r="M129" s="78"/>
      <c r="N129" s="71">
        <f t="shared" si="13"/>
        <v>0</v>
      </c>
      <c r="O129" s="72" t="str">
        <f t="shared" si="14"/>
        <v/>
      </c>
      <c r="P129" s="73"/>
      <c r="Q129" s="79"/>
      <c r="R129" s="80">
        <f t="shared" si="11"/>
        <v>0</v>
      </c>
      <c r="T129" s="64"/>
      <c r="U129" s="64"/>
      <c r="V129" s="64"/>
    </row>
    <row r="130" spans="1:22" ht="39" customHeight="1" thickBot="1" x14ac:dyDescent="0.35">
      <c r="A130" s="81">
        <v>111</v>
      </c>
      <c r="B130" s="125"/>
      <c r="C130" s="125"/>
      <c r="D130" s="125"/>
      <c r="E130" s="118"/>
      <c r="F130" s="82"/>
      <c r="G130" s="83"/>
      <c r="H130" s="103">
        <f t="shared" si="12"/>
        <v>0</v>
      </c>
      <c r="I130" s="83"/>
      <c r="J130" s="83"/>
      <c r="K130" s="83"/>
      <c r="L130" s="83"/>
      <c r="M130" s="83"/>
      <c r="N130" s="103">
        <f t="shared" si="13"/>
        <v>0</v>
      </c>
      <c r="O130" s="104" t="str">
        <f t="shared" si="14"/>
        <v/>
      </c>
      <c r="P130" s="105"/>
      <c r="Q130" s="84"/>
      <c r="R130" s="85">
        <f t="shared" si="11"/>
        <v>0</v>
      </c>
      <c r="T130" s="64"/>
      <c r="U130" s="64"/>
      <c r="V130" s="64"/>
    </row>
  </sheetData>
  <dataConsolidate/>
  <mergeCells count="119">
    <mergeCell ref="B20:D20"/>
    <mergeCell ref="B21:D21"/>
    <mergeCell ref="B22:D22"/>
    <mergeCell ref="B23:D23"/>
    <mergeCell ref="B24:D24"/>
    <mergeCell ref="B25:D25"/>
    <mergeCell ref="Q6:R6"/>
    <mergeCell ref="A10:D11"/>
    <mergeCell ref="J3:K3"/>
    <mergeCell ref="E18:E19"/>
    <mergeCell ref="D8:K8"/>
    <mergeCell ref="B32:D32"/>
    <mergeCell ref="B33:D33"/>
    <mergeCell ref="B34:D34"/>
    <mergeCell ref="B35:D35"/>
    <mergeCell ref="B36:D36"/>
    <mergeCell ref="B37:D37"/>
    <mergeCell ref="B26:D26"/>
    <mergeCell ref="B27:D27"/>
    <mergeCell ref="B28:D28"/>
    <mergeCell ref="B29:D29"/>
    <mergeCell ref="B30:D30"/>
    <mergeCell ref="B31:D31"/>
    <mergeCell ref="B44:D44"/>
    <mergeCell ref="B45:D45"/>
    <mergeCell ref="B46:D46"/>
    <mergeCell ref="B47:D47"/>
    <mergeCell ref="B48:D48"/>
    <mergeCell ref="B49:D49"/>
    <mergeCell ref="B38:D38"/>
    <mergeCell ref="B39:D39"/>
    <mergeCell ref="B40:D40"/>
    <mergeCell ref="B41:D41"/>
    <mergeCell ref="B42:D42"/>
    <mergeCell ref="B43:D43"/>
    <mergeCell ref="B56:D56"/>
    <mergeCell ref="B57:D57"/>
    <mergeCell ref="B58:D58"/>
    <mergeCell ref="B59:D59"/>
    <mergeCell ref="B60:D60"/>
    <mergeCell ref="B61:D61"/>
    <mergeCell ref="B50:D50"/>
    <mergeCell ref="B51:D51"/>
    <mergeCell ref="B52:D52"/>
    <mergeCell ref="B53:D53"/>
    <mergeCell ref="B54:D54"/>
    <mergeCell ref="B55:D55"/>
    <mergeCell ref="B68:D68"/>
    <mergeCell ref="B69:D69"/>
    <mergeCell ref="B70:D70"/>
    <mergeCell ref="B71:D71"/>
    <mergeCell ref="B72:D72"/>
    <mergeCell ref="B73:D73"/>
    <mergeCell ref="B62:D62"/>
    <mergeCell ref="B63:D63"/>
    <mergeCell ref="B64:D64"/>
    <mergeCell ref="B65:D65"/>
    <mergeCell ref="B66:D66"/>
    <mergeCell ref="B67:D67"/>
    <mergeCell ref="B80:D80"/>
    <mergeCell ref="B81:D81"/>
    <mergeCell ref="B82:D82"/>
    <mergeCell ref="B83:D83"/>
    <mergeCell ref="B84:D84"/>
    <mergeCell ref="B85:D85"/>
    <mergeCell ref="B74:D74"/>
    <mergeCell ref="B75:D75"/>
    <mergeCell ref="B76:D76"/>
    <mergeCell ref="B77:D77"/>
    <mergeCell ref="B78:D78"/>
    <mergeCell ref="B79:D79"/>
    <mergeCell ref="B92:D92"/>
    <mergeCell ref="B93:D93"/>
    <mergeCell ref="B94:D94"/>
    <mergeCell ref="B95:D95"/>
    <mergeCell ref="B96:D96"/>
    <mergeCell ref="B97:D97"/>
    <mergeCell ref="B86:D86"/>
    <mergeCell ref="B87:D87"/>
    <mergeCell ref="B88:D88"/>
    <mergeCell ref="B89:D89"/>
    <mergeCell ref="B90:D90"/>
    <mergeCell ref="B91:D91"/>
    <mergeCell ref="B104:D104"/>
    <mergeCell ref="B105:D105"/>
    <mergeCell ref="B106:D106"/>
    <mergeCell ref="B107:D107"/>
    <mergeCell ref="B108:D108"/>
    <mergeCell ref="B109:D109"/>
    <mergeCell ref="B98:D98"/>
    <mergeCell ref="B99:D99"/>
    <mergeCell ref="B100:D100"/>
    <mergeCell ref="B101:D101"/>
    <mergeCell ref="B102:D102"/>
    <mergeCell ref="B103:D103"/>
    <mergeCell ref="B128:D128"/>
    <mergeCell ref="B129:D129"/>
    <mergeCell ref="B130:D130"/>
    <mergeCell ref="D4:K4"/>
    <mergeCell ref="D5:K5"/>
    <mergeCell ref="D7:K7"/>
    <mergeCell ref="B122:D122"/>
    <mergeCell ref="B123:D123"/>
    <mergeCell ref="B124:D124"/>
    <mergeCell ref="B125:D125"/>
    <mergeCell ref="B126:D126"/>
    <mergeCell ref="B127:D127"/>
    <mergeCell ref="B116:D116"/>
    <mergeCell ref="B117:D117"/>
    <mergeCell ref="B118:D118"/>
    <mergeCell ref="B119:D119"/>
    <mergeCell ref="B120:D120"/>
    <mergeCell ref="B121:D121"/>
    <mergeCell ref="B110:D110"/>
    <mergeCell ref="B111:D111"/>
    <mergeCell ref="B112:D112"/>
    <mergeCell ref="B113:D113"/>
    <mergeCell ref="B114:D114"/>
    <mergeCell ref="B115:D115"/>
  </mergeCells>
  <conditionalFormatting sqref="O20:O130">
    <cfRule type="cellIs" dxfId="12" priority="14" operator="equal">
      <formula>"zlý súčet"</formula>
    </cfRule>
  </conditionalFormatting>
  <conditionalFormatting sqref="P20:P130">
    <cfRule type="cellIs" dxfId="11" priority="13" operator="equal">
      <formula>"zlý súčet"</formula>
    </cfRule>
  </conditionalFormatting>
  <conditionalFormatting sqref="B30:E130 B21:B29 E21:E29">
    <cfRule type="expression" dxfId="10" priority="7">
      <formula>U21=1</formula>
    </cfRule>
  </conditionalFormatting>
  <conditionalFormatting sqref="I11">
    <cfRule type="expression" dxfId="9" priority="15">
      <formula>$I$6=1</formula>
    </cfRule>
    <cfRule type="cellIs" dxfId="8" priority="16" operator="equal">
      <formula>""</formula>
    </cfRule>
    <cfRule type="cellIs" dxfId="7" priority="17" operator="equal">
      <formula>"vyberte rok"</formula>
    </cfRule>
  </conditionalFormatting>
  <conditionalFormatting sqref="J11 J19">
    <cfRule type="expression" dxfId="6" priority="18">
      <formula>$J$6=1</formula>
    </cfRule>
  </conditionalFormatting>
  <conditionalFormatting sqref="K11 K19">
    <cfRule type="expression" dxfId="5" priority="19">
      <formula>$K$6=1</formula>
    </cfRule>
  </conditionalFormatting>
  <conditionalFormatting sqref="L11 L19">
    <cfRule type="expression" dxfId="4" priority="20">
      <formula>$L$6=1</formula>
    </cfRule>
  </conditionalFormatting>
  <conditionalFormatting sqref="M11 M19">
    <cfRule type="expression" dxfId="3" priority="21">
      <formula>$M$6=1</formula>
    </cfRule>
  </conditionalFormatting>
  <conditionalFormatting sqref="I19">
    <cfRule type="expression" dxfId="2" priority="22">
      <formula>$I$6=1</formula>
    </cfRule>
  </conditionalFormatting>
  <conditionalFormatting sqref="E20">
    <cfRule type="expression" dxfId="1" priority="78">
      <formula>#REF!=1</formula>
    </cfRule>
  </conditionalFormatting>
  <conditionalFormatting sqref="B20">
    <cfRule type="expression" dxfId="0" priority="79">
      <formula>U20=1</formula>
    </cfRule>
  </conditionalFormatting>
  <dataValidations count="3">
    <dataValidation type="list" allowBlank="1" showInputMessage="1" showErrorMessage="1" sqref="I11" xr:uid="{00000000-0002-0000-0000-000000000000}">
      <formula1>$T$1:$T$5</formula1>
    </dataValidation>
    <dataValidation allowBlank="1" showInputMessage="1" showErrorMessage="1" prompt="vyplnenie sa prejaví na všetkých hárkoch" sqref="D4:E5" xr:uid="{00000000-0002-0000-0000-000001000000}"/>
    <dataValidation type="list" allowBlank="1" showInputMessage="1" showErrorMessage="1" sqref="E20:E130" xr:uid="{00000000-0002-0000-0000-000002000000}">
      <formula1>$U$10:$U$12</formula1>
    </dataValidation>
  </dataValidations>
  <printOptions horizontalCentered="1"/>
  <pageMargins left="0.19685039370078741" right="0.19685039370078741" top="0.78740157480314965" bottom="0.78740157480314965" header="0.31496062992125984" footer="0.31496062992125984"/>
  <pageSetup paperSize="9" scale="64" fitToHeight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15"/>
  <sheetViews>
    <sheetView workbookViewId="0">
      <selection activeCell="E13" sqref="E13:G13"/>
    </sheetView>
  </sheetViews>
  <sheetFormatPr defaultRowHeight="14.4" x14ac:dyDescent="0.3"/>
  <sheetData>
    <row r="2" spans="1:13" x14ac:dyDescent="0.3">
      <c r="A2" s="9" t="s">
        <v>51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3">
      <c r="A3" s="11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x14ac:dyDescent="0.3">
      <c r="A5" s="10"/>
      <c r="B5" s="166" t="s">
        <v>0</v>
      </c>
      <c r="C5" s="166"/>
      <c r="D5" s="161" t="str">
        <f>IF(Oprávnené_výdavky_infraštr!D4="","",TRANSPOSE(Oprávnené_výdavky_infraštr!D4))</f>
        <v>Obec Nový Ruskov</v>
      </c>
      <c r="E5" s="161"/>
      <c r="F5" s="161"/>
      <c r="G5" s="161"/>
      <c r="H5" s="161"/>
      <c r="I5" s="161"/>
      <c r="J5" s="161"/>
      <c r="K5" s="161"/>
      <c r="L5" s="10"/>
      <c r="M5" s="10"/>
    </row>
    <row r="6" spans="1:13" x14ac:dyDescent="0.3">
      <c r="A6" s="10"/>
      <c r="B6" s="166" t="s">
        <v>1</v>
      </c>
      <c r="C6" s="166"/>
      <c r="D6" s="162">
        <f>IF(Oprávnené_výdavky_infraštr!D5="","",TRANSPOSE(Oprávnené_výdavky_infraštr!D5))</f>
        <v>331791</v>
      </c>
      <c r="E6" s="162"/>
      <c r="F6" s="162"/>
      <c r="G6" s="162"/>
      <c r="H6" s="162"/>
      <c r="I6" s="162"/>
      <c r="J6" s="162"/>
      <c r="K6" s="162"/>
      <c r="L6" s="10"/>
      <c r="M6" s="10"/>
    </row>
    <row r="7" spans="1:13" ht="32.4" customHeight="1" x14ac:dyDescent="0.3">
      <c r="A7" s="10"/>
      <c r="B7" s="166" t="s">
        <v>2</v>
      </c>
      <c r="C7" s="166"/>
      <c r="D7" s="161" t="str">
        <f>IF(Oprávnené_výdavky_infraštr!D7="","",TRANSPOSE(Oprávnené_výdavky_infraštr!D7))</f>
        <v>Spoločné zariadenia a opatrenia projektu pozemkových úprav v k.ú. Malý Ruskov - prístupové poľné cesty, výsadba a vodozádržné
opatrenia</v>
      </c>
      <c r="E7" s="161"/>
      <c r="F7" s="161"/>
      <c r="G7" s="161"/>
      <c r="H7" s="161"/>
      <c r="I7" s="161"/>
      <c r="J7" s="161"/>
      <c r="K7" s="161"/>
      <c r="L7" s="10"/>
      <c r="M7" s="10"/>
    </row>
    <row r="8" spans="1:13" ht="15" thickBot="1" x14ac:dyDescent="0.3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30.75" customHeight="1" thickBot="1" x14ac:dyDescent="0.35">
      <c r="A9" s="12" t="s">
        <v>3</v>
      </c>
      <c r="B9" s="163" t="s">
        <v>4</v>
      </c>
      <c r="C9" s="164"/>
      <c r="D9" s="164"/>
      <c r="E9" s="164" t="s">
        <v>5</v>
      </c>
      <c r="F9" s="164"/>
      <c r="G9" s="164"/>
      <c r="H9" s="164" t="s">
        <v>6</v>
      </c>
      <c r="I9" s="164"/>
      <c r="J9" s="164"/>
      <c r="K9" s="164" t="s">
        <v>7</v>
      </c>
      <c r="L9" s="164"/>
      <c r="M9" s="165"/>
    </row>
    <row r="10" spans="1:13" ht="30.75" hidden="1" customHeight="1" x14ac:dyDescent="0.3">
      <c r="A10" s="13">
        <v>2021</v>
      </c>
      <c r="B10" s="148"/>
      <c r="C10" s="149"/>
      <c r="D10" s="149"/>
      <c r="E10" s="157"/>
      <c r="F10" s="157"/>
      <c r="G10" s="157"/>
      <c r="H10" s="158">
        <f>B10-E10</f>
        <v>0</v>
      </c>
      <c r="I10" s="158"/>
      <c r="J10" s="158"/>
      <c r="K10" s="159">
        <f t="shared" ref="K10:K15" si="0">IF(B10=0,0,E10/B10)</f>
        <v>0</v>
      </c>
      <c r="L10" s="159"/>
      <c r="M10" s="160"/>
    </row>
    <row r="11" spans="1:13" ht="30.75" customHeight="1" x14ac:dyDescent="0.3">
      <c r="A11" s="13">
        <v>2022</v>
      </c>
      <c r="B11" s="148"/>
      <c r="C11" s="149"/>
      <c r="D11" s="149"/>
      <c r="E11" s="149"/>
      <c r="F11" s="149"/>
      <c r="G11" s="149"/>
      <c r="H11" s="150">
        <f>B11-E11</f>
        <v>0</v>
      </c>
      <c r="I11" s="150"/>
      <c r="J11" s="150"/>
      <c r="K11" s="151">
        <f t="shared" si="0"/>
        <v>0</v>
      </c>
      <c r="L11" s="151"/>
      <c r="M11" s="152"/>
    </row>
    <row r="12" spans="1:13" ht="30.75" customHeight="1" x14ac:dyDescent="0.3">
      <c r="A12" s="13">
        <v>2023</v>
      </c>
      <c r="B12" s="148">
        <v>616084.59</v>
      </c>
      <c r="C12" s="149"/>
      <c r="D12" s="149"/>
      <c r="E12" s="148">
        <v>616084.59</v>
      </c>
      <c r="F12" s="149"/>
      <c r="G12" s="149"/>
      <c r="H12" s="150">
        <f t="shared" ref="H12:H14" si="1">B12-E12</f>
        <v>0</v>
      </c>
      <c r="I12" s="150"/>
      <c r="J12" s="150"/>
      <c r="K12" s="151">
        <f t="shared" si="0"/>
        <v>1</v>
      </c>
      <c r="L12" s="151"/>
      <c r="M12" s="152"/>
    </row>
    <row r="13" spans="1:13" ht="30.75" customHeight="1" x14ac:dyDescent="0.3">
      <c r="A13" s="13">
        <v>2024</v>
      </c>
      <c r="B13" s="148">
        <v>140497.32</v>
      </c>
      <c r="C13" s="149"/>
      <c r="D13" s="149"/>
      <c r="E13" s="148">
        <v>140497.32</v>
      </c>
      <c r="F13" s="149"/>
      <c r="G13" s="149"/>
      <c r="H13" s="150">
        <f t="shared" si="1"/>
        <v>0</v>
      </c>
      <c r="I13" s="150"/>
      <c r="J13" s="150"/>
      <c r="K13" s="151">
        <f t="shared" si="0"/>
        <v>1</v>
      </c>
      <c r="L13" s="151"/>
      <c r="M13" s="152"/>
    </row>
    <row r="14" spans="1:13" ht="30.75" customHeight="1" thickBot="1" x14ac:dyDescent="0.35">
      <c r="A14" s="13">
        <v>2025</v>
      </c>
      <c r="B14" s="148"/>
      <c r="C14" s="149"/>
      <c r="D14" s="149"/>
      <c r="E14" s="149"/>
      <c r="F14" s="149"/>
      <c r="G14" s="149"/>
      <c r="H14" s="150">
        <f t="shared" si="1"/>
        <v>0</v>
      </c>
      <c r="I14" s="150"/>
      <c r="J14" s="150"/>
      <c r="K14" s="151">
        <f t="shared" si="0"/>
        <v>0</v>
      </c>
      <c r="L14" s="151"/>
      <c r="M14" s="152"/>
    </row>
    <row r="15" spans="1:13" ht="30.75" customHeight="1" thickBot="1" x14ac:dyDescent="0.35">
      <c r="A15" s="12" t="s">
        <v>8</v>
      </c>
      <c r="B15" s="153">
        <f>SUM(B10:D14)</f>
        <v>756581.90999999992</v>
      </c>
      <c r="C15" s="154"/>
      <c r="D15" s="154"/>
      <c r="E15" s="154">
        <f>SUM(E10:G14)</f>
        <v>756581.90999999992</v>
      </c>
      <c r="F15" s="154"/>
      <c r="G15" s="154"/>
      <c r="H15" s="154">
        <f>SUM(H10:J14)</f>
        <v>0</v>
      </c>
      <c r="I15" s="154"/>
      <c r="J15" s="154"/>
      <c r="K15" s="155">
        <f t="shared" si="0"/>
        <v>1</v>
      </c>
      <c r="L15" s="155"/>
      <c r="M15" s="156"/>
    </row>
  </sheetData>
  <mergeCells count="34">
    <mergeCell ref="D5:K5"/>
    <mergeCell ref="D6:K6"/>
    <mergeCell ref="B9:D9"/>
    <mergeCell ref="E9:G9"/>
    <mergeCell ref="H9:J9"/>
    <mergeCell ref="K9:M9"/>
    <mergeCell ref="B5:C5"/>
    <mergeCell ref="B6:C6"/>
    <mergeCell ref="B7:C7"/>
    <mergeCell ref="D7:K7"/>
    <mergeCell ref="B10:D10"/>
    <mergeCell ref="E10:G10"/>
    <mergeCell ref="H10:J10"/>
    <mergeCell ref="K10:M10"/>
    <mergeCell ref="B11:D11"/>
    <mergeCell ref="E11:G11"/>
    <mergeCell ref="H11:J11"/>
    <mergeCell ref="K11:M11"/>
    <mergeCell ref="B12:D12"/>
    <mergeCell ref="E12:G12"/>
    <mergeCell ref="H12:J12"/>
    <mergeCell ref="K12:M12"/>
    <mergeCell ref="B13:D13"/>
    <mergeCell ref="E13:G13"/>
    <mergeCell ref="H13:J13"/>
    <mergeCell ref="K13:M13"/>
    <mergeCell ref="B14:D14"/>
    <mergeCell ref="E14:G14"/>
    <mergeCell ref="H14:J14"/>
    <mergeCell ref="K14:M14"/>
    <mergeCell ref="B15:D15"/>
    <mergeCell ref="E15:G15"/>
    <mergeCell ref="H15:J15"/>
    <mergeCell ref="K15:M15"/>
  </mergeCells>
  <dataValidations count="1">
    <dataValidation allowBlank="1" showInputMessage="1" showErrorMessage="1" prompt="Vypĺňa sa na hárku rok 20XY-20XZ" sqref="D5:K6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5"/>
  <sheetViews>
    <sheetView workbookViewId="0">
      <selection activeCell="I14" sqref="I14"/>
    </sheetView>
  </sheetViews>
  <sheetFormatPr defaultRowHeight="14.4" x14ac:dyDescent="0.3"/>
  <cols>
    <col min="1" max="1" width="8.109375" customWidth="1"/>
    <col min="2" max="13" width="12.6640625" customWidth="1"/>
    <col min="14" max="14" width="15.6640625" customWidth="1"/>
  </cols>
  <sheetData>
    <row r="1" spans="1:14" x14ac:dyDescent="0.3">
      <c r="A1" s="9" t="s">
        <v>52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3">
      <c r="A4" s="10"/>
      <c r="B4" s="26" t="s">
        <v>0</v>
      </c>
      <c r="C4" s="161" t="str">
        <f>IF(Oprávnené_výdavky_infraštr!D4="","",TRANSPOSE(Oprávnené_výdavky_infraštr!D4))</f>
        <v>Obec Nový Ruskov</v>
      </c>
      <c r="D4" s="161"/>
      <c r="E4" s="161"/>
      <c r="F4" s="161"/>
      <c r="G4" s="161"/>
      <c r="H4" s="161"/>
      <c r="I4" s="161"/>
      <c r="J4" s="10"/>
      <c r="K4" s="10"/>
      <c r="L4" s="10"/>
      <c r="M4" s="10"/>
      <c r="N4" s="10"/>
    </row>
    <row r="5" spans="1:14" x14ac:dyDescent="0.3">
      <c r="A5" s="10"/>
      <c r="B5" s="26" t="s">
        <v>1</v>
      </c>
      <c r="C5" s="162">
        <f>IF(Oprávnené_výdavky_infraštr!D5="","",TRANSPOSE(Oprávnené_výdavky_infraštr!D5))</f>
        <v>331791</v>
      </c>
      <c r="D5" s="162"/>
      <c r="E5" s="162"/>
      <c r="F5" s="162"/>
      <c r="G5" s="162"/>
      <c r="H5" s="162"/>
      <c r="I5" s="162"/>
      <c r="J5" s="10"/>
      <c r="K5" s="10"/>
      <c r="L5" s="10"/>
      <c r="M5" s="10"/>
      <c r="N5" s="10"/>
    </row>
    <row r="6" spans="1:14" ht="34.799999999999997" customHeight="1" x14ac:dyDescent="0.3">
      <c r="A6" s="10"/>
      <c r="B6" s="26" t="s">
        <v>2</v>
      </c>
      <c r="C6" s="161" t="str">
        <f>IF(Oprávnené_výdavky_infraštr!D7="","",TRANSPOSE(Oprávnené_výdavky_infraštr!D7))</f>
        <v>Spoločné zariadenia a opatrenia projektu pozemkových úprav v k.ú. Malý Ruskov - prístupové poľné cesty, výsadba a vodozádržné
opatrenia</v>
      </c>
      <c r="D6" s="161"/>
      <c r="E6" s="161"/>
      <c r="F6" s="161"/>
      <c r="G6" s="161"/>
      <c r="H6" s="161"/>
      <c r="I6" s="161"/>
      <c r="J6" s="10"/>
      <c r="K6" s="10"/>
      <c r="L6" s="10"/>
      <c r="M6" s="10"/>
      <c r="N6" s="10"/>
    </row>
    <row r="7" spans="1:14" ht="15" thickBot="1" x14ac:dyDescent="0.3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30" customHeight="1" x14ac:dyDescent="0.3">
      <c r="A8" s="167" t="s">
        <v>3</v>
      </c>
      <c r="B8" s="169" t="s">
        <v>9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1" t="s">
        <v>10</v>
      </c>
    </row>
    <row r="9" spans="1:14" ht="30" customHeight="1" thickBot="1" x14ac:dyDescent="0.35">
      <c r="A9" s="168"/>
      <c r="B9" s="14" t="s">
        <v>11</v>
      </c>
      <c r="C9" s="15" t="s">
        <v>12</v>
      </c>
      <c r="D9" s="15" t="s">
        <v>13</v>
      </c>
      <c r="E9" s="15" t="s">
        <v>14</v>
      </c>
      <c r="F9" s="15" t="s">
        <v>15</v>
      </c>
      <c r="G9" s="15" t="s">
        <v>16</v>
      </c>
      <c r="H9" s="15" t="s">
        <v>17</v>
      </c>
      <c r="I9" s="15" t="s">
        <v>18</v>
      </c>
      <c r="J9" s="15" t="s">
        <v>19</v>
      </c>
      <c r="K9" s="15" t="s">
        <v>20</v>
      </c>
      <c r="L9" s="15" t="s">
        <v>21</v>
      </c>
      <c r="M9" s="15" t="s">
        <v>22</v>
      </c>
      <c r="N9" s="172"/>
    </row>
    <row r="10" spans="1:14" ht="30" hidden="1" customHeight="1" x14ac:dyDescent="0.3">
      <c r="A10" s="13">
        <v>2021</v>
      </c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>
        <f>SUM(B10:M10)</f>
        <v>0</v>
      </c>
    </row>
    <row r="11" spans="1:14" ht="30" customHeight="1" x14ac:dyDescent="0.3">
      <c r="A11" s="13">
        <v>2022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>
        <f>SUM(B11:M11)</f>
        <v>0</v>
      </c>
    </row>
    <row r="12" spans="1:14" ht="30" customHeight="1" x14ac:dyDescent="0.3">
      <c r="A12" s="13">
        <v>2023</v>
      </c>
      <c r="B12" s="19"/>
      <c r="C12" s="20"/>
      <c r="D12" s="20"/>
      <c r="E12" s="20"/>
      <c r="F12" s="20"/>
      <c r="G12" s="20"/>
      <c r="H12" s="20"/>
      <c r="I12" s="20"/>
      <c r="J12" s="20">
        <v>616084.59</v>
      </c>
      <c r="K12" s="20"/>
      <c r="L12" s="20"/>
      <c r="M12" s="20"/>
      <c r="N12" s="21">
        <f>SUM(B12:M12)</f>
        <v>616084.59</v>
      </c>
    </row>
    <row r="13" spans="1:14" ht="30" customHeight="1" x14ac:dyDescent="0.3">
      <c r="A13" s="13">
        <v>2024</v>
      </c>
      <c r="B13" s="19"/>
      <c r="C13" s="20"/>
      <c r="D13" s="20"/>
      <c r="E13" s="20"/>
      <c r="F13" s="20"/>
      <c r="G13" s="20">
        <v>140497.32</v>
      </c>
      <c r="H13" s="20"/>
      <c r="I13" s="20"/>
      <c r="J13" s="20"/>
      <c r="K13" s="20"/>
      <c r="L13" s="20"/>
      <c r="M13" s="20"/>
      <c r="N13" s="21">
        <f>SUM(B13:M13)</f>
        <v>140497.32</v>
      </c>
    </row>
    <row r="14" spans="1:14" ht="30" customHeight="1" x14ac:dyDescent="0.3">
      <c r="A14" s="13">
        <v>2025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f>SUM(B14:M14)</f>
        <v>0</v>
      </c>
    </row>
    <row r="15" spans="1:14" ht="30" customHeight="1" thickBot="1" x14ac:dyDescent="0.35">
      <c r="A15" s="22" t="s">
        <v>8</v>
      </c>
      <c r="B15" s="23">
        <f t="shared" ref="B15:M15" si="0">SUM(B10:B14)</f>
        <v>0</v>
      </c>
      <c r="C15" s="24">
        <f t="shared" si="0"/>
        <v>0</v>
      </c>
      <c r="D15" s="24">
        <f t="shared" si="0"/>
        <v>0</v>
      </c>
      <c r="E15" s="24">
        <f t="shared" si="0"/>
        <v>0</v>
      </c>
      <c r="F15" s="24">
        <f t="shared" si="0"/>
        <v>0</v>
      </c>
      <c r="G15" s="24">
        <f t="shared" si="0"/>
        <v>140497.32</v>
      </c>
      <c r="H15" s="24">
        <f t="shared" si="0"/>
        <v>0</v>
      </c>
      <c r="I15" s="24">
        <f t="shared" si="0"/>
        <v>0</v>
      </c>
      <c r="J15" s="24">
        <f t="shared" si="0"/>
        <v>616084.59</v>
      </c>
      <c r="K15" s="24">
        <f t="shared" si="0"/>
        <v>0</v>
      </c>
      <c r="L15" s="24">
        <f t="shared" si="0"/>
        <v>0</v>
      </c>
      <c r="M15" s="24">
        <f t="shared" si="0"/>
        <v>0</v>
      </c>
      <c r="N15" s="25">
        <f t="shared" ref="N15" si="1">SUM(B15:M15)</f>
        <v>756581.90999999992</v>
      </c>
    </row>
  </sheetData>
  <mergeCells count="6">
    <mergeCell ref="C4:I4"/>
    <mergeCell ref="C5:I5"/>
    <mergeCell ref="A8:A9"/>
    <mergeCell ref="B8:M8"/>
    <mergeCell ref="N8:N9"/>
    <mergeCell ref="C6:I6"/>
  </mergeCells>
  <dataValidations count="1">
    <dataValidation allowBlank="1" showInputMessage="1" showErrorMessage="1" prompt="Vypĺňa sa na hárku rok 20XY-20XZ" sqref="C4:I6" xr:uid="{00000000-0002-0000-0200-000000000000}"/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N10:N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Oprávnené_výdavky_infraštr</vt:lpstr>
      <vt:lpstr>intenzita pomoci</vt:lpstr>
      <vt:lpstr>Harmonogram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Kužma Emil</dc:creator>
  <cp:lastModifiedBy>user</cp:lastModifiedBy>
  <cp:lastPrinted>2022-08-08T12:04:16Z</cp:lastPrinted>
  <dcterms:created xsi:type="dcterms:W3CDTF">2020-12-10T08:37:32Z</dcterms:created>
  <dcterms:modified xsi:type="dcterms:W3CDTF">2023-02-23T13:28:22Z</dcterms:modified>
</cp:coreProperties>
</file>